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PUTER-PBRI\OneDrive - pi.ac.th\Documents\MINT\6. งบปี 2569\1. เวียนหนังสือคำขอ 69\2. งบอุดหนุน\unit cost\"/>
    </mc:Choice>
  </mc:AlternateContent>
  <xr:revisionPtr revIDLastSave="0" documentId="13_ncr:1_{53B87D3D-C26A-43FE-A6CD-08CC8B809347}" xr6:coauthVersionLast="47" xr6:coauthVersionMax="47" xr10:uidLastSave="{00000000-0000-0000-0000-000000000000}"/>
  <bookViews>
    <workbookView xWindow="-120" yWindow="-120" windowWidth="24240" windowHeight="13020" activeTab="1" xr2:uid="{39D5DC17-4F28-4ED8-9AB3-BA0B308DA313}"/>
  </bookViews>
  <sheets>
    <sheet name="รายการจัดส่ง" sheetId="1" r:id="rId1"/>
    <sheet name="1. คณะแพทย์" sheetId="8" r:id="rId2"/>
    <sheet name="2. คณะพยาบาล" sheetId="6" r:id="rId3"/>
    <sheet name="3. คณะสาธารณสุข" sheetId="7" r:id="rId4"/>
    <sheet name="4. คณะทันตแพทย์" sheetId="10" r:id="rId5"/>
    <sheet name="5. คณะเภสัช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_ddd1">[1]Sheet2!$A$756:$A$764</definedName>
    <definedName name="_________________ddd10">[1]Sheet2!$B$829:$B$833</definedName>
    <definedName name="_________________ddd2">[1]Sheet2!$A$767:$A$813</definedName>
    <definedName name="_________________ddd3">[1]Sheet2!$A$817:$A$820</definedName>
    <definedName name="_________________ddd4" localSheetId="1">[2]Sheet2!$A$823:$A$826</definedName>
    <definedName name="_________________ddd4" localSheetId="2">[2]Sheet2!$A$823:$A$826</definedName>
    <definedName name="_________________ddd4" localSheetId="3">[2]Sheet2!$A$823:$A$826</definedName>
    <definedName name="_________________ddd4" localSheetId="4">[2]Sheet2!$A$823:$A$826</definedName>
    <definedName name="_________________ddd4" localSheetId="5">[2]Sheet2!$A$823:$A$826</definedName>
    <definedName name="_________________ddd4">[3]Sheet2!$A$823:$A$826</definedName>
    <definedName name="_________________ddd5" localSheetId="1">[2]Sheet2!$A$829:$A$830</definedName>
    <definedName name="_________________ddd5" localSheetId="2">[2]Sheet2!$A$829:$A$830</definedName>
    <definedName name="_________________ddd5" localSheetId="3">[2]Sheet2!$A$829:$A$830</definedName>
    <definedName name="_________________ddd5" localSheetId="4">[2]Sheet2!$A$829:$A$830</definedName>
    <definedName name="_________________ddd5" localSheetId="5">[2]Sheet2!$A$829:$A$830</definedName>
    <definedName name="_________________ddd5">[3]Sheet2!$A$829:$A$830</definedName>
    <definedName name="_________________ddd7">[1]Sheet2!$A$839:$A$864</definedName>
    <definedName name="_________________ddd8">[1]Sheet2!$B$817:$B$819</definedName>
    <definedName name="_________________ddd9">[1]Sheet2!$B$823:$B$826</definedName>
    <definedName name="________________ddd1">[1]Sheet2!$A$756:$A$764</definedName>
    <definedName name="________________ddd10">[1]Sheet2!$B$829:$B$833</definedName>
    <definedName name="________________ddd2">[1]Sheet2!$A$767:$A$813</definedName>
    <definedName name="________________ddd3">[1]Sheet2!$A$817:$A$820</definedName>
    <definedName name="________________ddd4" localSheetId="1">[2]Sheet2!$A$823:$A$826</definedName>
    <definedName name="________________ddd4" localSheetId="2">[2]Sheet2!$A$823:$A$826</definedName>
    <definedName name="________________ddd4" localSheetId="3">[2]Sheet2!$A$823:$A$826</definedName>
    <definedName name="________________ddd4" localSheetId="4">[2]Sheet2!$A$823:$A$826</definedName>
    <definedName name="________________ddd4" localSheetId="5">[2]Sheet2!$A$823:$A$826</definedName>
    <definedName name="________________ddd4">[3]Sheet2!$A$823:$A$826</definedName>
    <definedName name="________________ddd5" localSheetId="1">[2]Sheet2!$A$829:$A$830</definedName>
    <definedName name="________________ddd5" localSheetId="2">[2]Sheet2!$A$829:$A$830</definedName>
    <definedName name="________________ddd5" localSheetId="3">[2]Sheet2!$A$829:$A$830</definedName>
    <definedName name="________________ddd5" localSheetId="4">[2]Sheet2!$A$829:$A$830</definedName>
    <definedName name="________________ddd5" localSheetId="5">[2]Sheet2!$A$829:$A$830</definedName>
    <definedName name="________________ddd5">[3]Sheet2!$A$829:$A$830</definedName>
    <definedName name="________________ddd7">[1]Sheet2!$A$839:$A$864</definedName>
    <definedName name="________________ddd8">[1]Sheet2!$B$817:$B$819</definedName>
    <definedName name="________________ddd9">[1]Sheet2!$B$823:$B$826</definedName>
    <definedName name="_______________ddd1">[1]Sheet2!$A$756:$A$764</definedName>
    <definedName name="_______________ddd10">[1]Sheet2!$B$829:$B$833</definedName>
    <definedName name="_______________ddd2">[1]Sheet2!$A$767:$A$813</definedName>
    <definedName name="_______________ddd3">[1]Sheet2!$A$817:$A$820</definedName>
    <definedName name="_______________ddd4" localSheetId="1">[2]Sheet2!$A$823:$A$826</definedName>
    <definedName name="_______________ddd4" localSheetId="2">[2]Sheet2!$A$823:$A$826</definedName>
    <definedName name="_______________ddd4" localSheetId="3">[2]Sheet2!$A$823:$A$826</definedName>
    <definedName name="_______________ddd4" localSheetId="4">[2]Sheet2!$A$823:$A$826</definedName>
    <definedName name="_______________ddd4" localSheetId="5">[2]Sheet2!$A$823:$A$826</definedName>
    <definedName name="_______________ddd4">[3]Sheet2!$A$823:$A$826</definedName>
    <definedName name="_______________ddd5" localSheetId="1">[2]Sheet2!$A$829:$A$830</definedName>
    <definedName name="_______________ddd5" localSheetId="2">[2]Sheet2!$A$829:$A$830</definedName>
    <definedName name="_______________ddd5" localSheetId="3">[2]Sheet2!$A$829:$A$830</definedName>
    <definedName name="_______________ddd5" localSheetId="4">[2]Sheet2!$A$829:$A$830</definedName>
    <definedName name="_______________ddd5" localSheetId="5">[2]Sheet2!$A$829:$A$830</definedName>
    <definedName name="_______________ddd5">[3]Sheet2!$A$829:$A$830</definedName>
    <definedName name="_______________ddd7">[1]Sheet2!$A$839:$A$864</definedName>
    <definedName name="_______________ddd8">[1]Sheet2!$B$817:$B$819</definedName>
    <definedName name="_______________ddd9">[1]Sheet2!$B$823:$B$826</definedName>
    <definedName name="______________ddd1">[1]Sheet2!$A$756:$A$764</definedName>
    <definedName name="______________ddd10">[1]Sheet2!$B$829:$B$833</definedName>
    <definedName name="______________ddd2">[1]Sheet2!$A$767:$A$813</definedName>
    <definedName name="______________ddd3">[1]Sheet2!$A$817:$A$820</definedName>
    <definedName name="______________ddd4" localSheetId="1">[2]Sheet2!$A$823:$A$826</definedName>
    <definedName name="______________ddd4" localSheetId="2">[2]Sheet2!$A$823:$A$826</definedName>
    <definedName name="______________ddd4" localSheetId="3">[2]Sheet2!$A$823:$A$826</definedName>
    <definedName name="______________ddd4" localSheetId="4">[2]Sheet2!$A$823:$A$826</definedName>
    <definedName name="______________ddd4" localSheetId="5">[2]Sheet2!$A$823:$A$826</definedName>
    <definedName name="______________ddd4">[3]Sheet2!$A$823:$A$826</definedName>
    <definedName name="______________ddd5" localSheetId="1">[2]Sheet2!$A$829:$A$830</definedName>
    <definedName name="______________ddd5" localSheetId="2">[2]Sheet2!$A$829:$A$830</definedName>
    <definedName name="______________ddd5" localSheetId="3">[2]Sheet2!$A$829:$A$830</definedName>
    <definedName name="______________ddd5" localSheetId="4">[2]Sheet2!$A$829:$A$830</definedName>
    <definedName name="______________ddd5" localSheetId="5">[2]Sheet2!$A$829:$A$830</definedName>
    <definedName name="______________ddd5">[3]Sheet2!$A$829:$A$830</definedName>
    <definedName name="______________ddd7">[1]Sheet2!$A$839:$A$864</definedName>
    <definedName name="______________ddd8">[1]Sheet2!$B$817:$B$819</definedName>
    <definedName name="______________ddd9">[1]Sheet2!$B$823:$B$826</definedName>
    <definedName name="_____________ddd1">[1]Sheet2!$A$756:$A$764</definedName>
    <definedName name="_____________ddd10">[1]Sheet2!$B$829:$B$833</definedName>
    <definedName name="_____________ddd2">[1]Sheet2!$A$767:$A$813</definedName>
    <definedName name="_____________ddd3">[1]Sheet2!$A$817:$A$820</definedName>
    <definedName name="_____________ddd4" localSheetId="1">[2]Sheet2!$A$823:$A$826</definedName>
    <definedName name="_____________ddd4" localSheetId="2">[2]Sheet2!$A$823:$A$826</definedName>
    <definedName name="_____________ddd4" localSheetId="3">[2]Sheet2!$A$823:$A$826</definedName>
    <definedName name="_____________ddd4" localSheetId="4">[2]Sheet2!$A$823:$A$826</definedName>
    <definedName name="_____________ddd4" localSheetId="5">[2]Sheet2!$A$823:$A$826</definedName>
    <definedName name="_____________ddd4">[3]Sheet2!$A$823:$A$826</definedName>
    <definedName name="_____________ddd5" localSheetId="1">[2]Sheet2!$A$829:$A$830</definedName>
    <definedName name="_____________ddd5" localSheetId="2">[2]Sheet2!$A$829:$A$830</definedName>
    <definedName name="_____________ddd5" localSheetId="3">[2]Sheet2!$A$829:$A$830</definedName>
    <definedName name="_____________ddd5" localSheetId="4">[2]Sheet2!$A$829:$A$830</definedName>
    <definedName name="_____________ddd5" localSheetId="5">[2]Sheet2!$A$829:$A$830</definedName>
    <definedName name="_____________ddd5">[3]Sheet2!$A$829:$A$830</definedName>
    <definedName name="_____________ddd7">[1]Sheet2!$A$839:$A$864</definedName>
    <definedName name="_____________ddd8">[1]Sheet2!$B$817:$B$819</definedName>
    <definedName name="_____________ddd9">[1]Sheet2!$B$823:$B$826</definedName>
    <definedName name="____________ddd1">[1]Sheet2!$A$756:$A$764</definedName>
    <definedName name="____________ddd10">[1]Sheet2!$B$829:$B$833</definedName>
    <definedName name="____________ddd2">[1]Sheet2!$A$767:$A$813</definedName>
    <definedName name="____________ddd3">[1]Sheet2!$A$817:$A$820</definedName>
    <definedName name="____________ddd4" localSheetId="1">[2]Sheet2!$A$823:$A$826</definedName>
    <definedName name="____________ddd4" localSheetId="2">[2]Sheet2!$A$823:$A$826</definedName>
    <definedName name="____________ddd4" localSheetId="3">[2]Sheet2!$A$823:$A$826</definedName>
    <definedName name="____________ddd4" localSheetId="4">[2]Sheet2!$A$823:$A$826</definedName>
    <definedName name="____________ddd4" localSheetId="5">[2]Sheet2!$A$823:$A$826</definedName>
    <definedName name="____________ddd4">[3]Sheet2!$A$823:$A$826</definedName>
    <definedName name="____________ddd5" localSheetId="1">[2]Sheet2!$A$829:$A$830</definedName>
    <definedName name="____________ddd5" localSheetId="2">[2]Sheet2!$A$829:$A$830</definedName>
    <definedName name="____________ddd5" localSheetId="3">[2]Sheet2!$A$829:$A$830</definedName>
    <definedName name="____________ddd5" localSheetId="4">[2]Sheet2!$A$829:$A$830</definedName>
    <definedName name="____________ddd5" localSheetId="5">[2]Sheet2!$A$829:$A$830</definedName>
    <definedName name="____________ddd5">[3]Sheet2!$A$829:$A$830</definedName>
    <definedName name="____________ddd7">[1]Sheet2!$A$839:$A$864</definedName>
    <definedName name="____________ddd8">[1]Sheet2!$B$817:$B$819</definedName>
    <definedName name="____________ddd9">[1]Sheet2!$B$823:$B$826</definedName>
    <definedName name="___________ddd1">[1]Sheet2!$A$756:$A$764</definedName>
    <definedName name="___________ddd10">[1]Sheet2!$B$829:$B$833</definedName>
    <definedName name="___________ddd2">[1]Sheet2!$A$767:$A$813</definedName>
    <definedName name="___________ddd3">[1]Sheet2!$A$817:$A$820</definedName>
    <definedName name="___________ddd4" localSheetId="1">[2]Sheet2!$A$823:$A$826</definedName>
    <definedName name="___________ddd4" localSheetId="2">[2]Sheet2!$A$823:$A$826</definedName>
    <definedName name="___________ddd4" localSheetId="3">[2]Sheet2!$A$823:$A$826</definedName>
    <definedName name="___________ddd4" localSheetId="4">[2]Sheet2!$A$823:$A$826</definedName>
    <definedName name="___________ddd4" localSheetId="5">[2]Sheet2!$A$823:$A$826</definedName>
    <definedName name="___________ddd4">[3]Sheet2!$A$823:$A$826</definedName>
    <definedName name="___________ddd5" localSheetId="1">[2]Sheet2!$A$829:$A$830</definedName>
    <definedName name="___________ddd5" localSheetId="2">[2]Sheet2!$A$829:$A$830</definedName>
    <definedName name="___________ddd5" localSheetId="3">[2]Sheet2!$A$829:$A$830</definedName>
    <definedName name="___________ddd5" localSheetId="4">[2]Sheet2!$A$829:$A$830</definedName>
    <definedName name="___________ddd5" localSheetId="5">[2]Sheet2!$A$829:$A$830</definedName>
    <definedName name="___________ddd5">[3]Sheet2!$A$829:$A$830</definedName>
    <definedName name="___________ddd7">[1]Sheet2!$A$839:$A$864</definedName>
    <definedName name="___________ddd8">[1]Sheet2!$B$817:$B$819</definedName>
    <definedName name="___________ddd9">[1]Sheet2!$B$823:$B$826</definedName>
    <definedName name="__________ddd1">[1]Sheet2!$A$756:$A$764</definedName>
    <definedName name="__________ddd10">[1]Sheet2!$B$829:$B$833</definedName>
    <definedName name="__________ddd2">[1]Sheet2!$A$767:$A$813</definedName>
    <definedName name="__________ddd3">[1]Sheet2!$A$817:$A$820</definedName>
    <definedName name="__________ddd4" localSheetId="1">[2]Sheet2!$A$823:$A$826</definedName>
    <definedName name="__________ddd4" localSheetId="2">[2]Sheet2!$A$823:$A$826</definedName>
    <definedName name="__________ddd4" localSheetId="3">[2]Sheet2!$A$823:$A$826</definedName>
    <definedName name="__________ddd4" localSheetId="4">[2]Sheet2!$A$823:$A$826</definedName>
    <definedName name="__________ddd4" localSheetId="5">[2]Sheet2!$A$823:$A$826</definedName>
    <definedName name="__________ddd4">[3]Sheet2!$A$823:$A$826</definedName>
    <definedName name="__________ddd5" localSheetId="1">[2]Sheet2!$A$829:$A$830</definedName>
    <definedName name="__________ddd5" localSheetId="2">[2]Sheet2!$A$829:$A$830</definedName>
    <definedName name="__________ddd5" localSheetId="3">[2]Sheet2!$A$829:$A$830</definedName>
    <definedName name="__________ddd5" localSheetId="4">[2]Sheet2!$A$829:$A$830</definedName>
    <definedName name="__________ddd5" localSheetId="5">[2]Sheet2!$A$829:$A$830</definedName>
    <definedName name="__________ddd5">[3]Sheet2!$A$829:$A$830</definedName>
    <definedName name="__________ddd7">[1]Sheet2!$A$839:$A$864</definedName>
    <definedName name="__________ddd8">[1]Sheet2!$B$817:$B$819</definedName>
    <definedName name="__________ddd9">[1]Sheet2!$B$823:$B$826</definedName>
    <definedName name="_________ddd1">[1]Sheet2!$A$756:$A$764</definedName>
    <definedName name="_________ddd10">[1]Sheet2!$B$829:$B$833</definedName>
    <definedName name="_________ddd2">[1]Sheet2!$A$767:$A$813</definedName>
    <definedName name="_________ddd3">[1]Sheet2!$A$817:$A$820</definedName>
    <definedName name="_________ddd4" localSheetId="1">[2]Sheet2!$A$823:$A$826</definedName>
    <definedName name="_________ddd4" localSheetId="2">[2]Sheet2!$A$823:$A$826</definedName>
    <definedName name="_________ddd4" localSheetId="3">[2]Sheet2!$A$823:$A$826</definedName>
    <definedName name="_________ddd4" localSheetId="4">[2]Sheet2!$A$823:$A$826</definedName>
    <definedName name="_________ddd4" localSheetId="5">[2]Sheet2!$A$823:$A$826</definedName>
    <definedName name="_________ddd4">[3]Sheet2!$A$823:$A$826</definedName>
    <definedName name="_________ddd5" localSheetId="1">[2]Sheet2!$A$829:$A$830</definedName>
    <definedName name="_________ddd5" localSheetId="2">[2]Sheet2!$A$829:$A$830</definedName>
    <definedName name="_________ddd5" localSheetId="3">[2]Sheet2!$A$829:$A$830</definedName>
    <definedName name="_________ddd5" localSheetId="4">[2]Sheet2!$A$829:$A$830</definedName>
    <definedName name="_________ddd5" localSheetId="5">[2]Sheet2!$A$829:$A$830</definedName>
    <definedName name="_________ddd5">[3]Sheet2!$A$829:$A$830</definedName>
    <definedName name="_________ddd7">[1]Sheet2!$A$839:$A$864</definedName>
    <definedName name="_________ddd8">[1]Sheet2!$B$817:$B$819</definedName>
    <definedName name="_________ddd9">[1]Sheet2!$B$823:$B$826</definedName>
    <definedName name="________ddd1">[1]Sheet2!$A$756:$A$764</definedName>
    <definedName name="________ddd10">[1]Sheet2!$B$829:$B$833</definedName>
    <definedName name="________ddd2">[1]Sheet2!$A$767:$A$813</definedName>
    <definedName name="________ddd3">[1]Sheet2!$A$817:$A$820</definedName>
    <definedName name="________ddd4" localSheetId="1">[2]Sheet2!$A$823:$A$826</definedName>
    <definedName name="________ddd4" localSheetId="2">[2]Sheet2!$A$823:$A$826</definedName>
    <definedName name="________ddd4" localSheetId="3">[2]Sheet2!$A$823:$A$826</definedName>
    <definedName name="________ddd4" localSheetId="4">[2]Sheet2!$A$823:$A$826</definedName>
    <definedName name="________ddd4" localSheetId="5">[2]Sheet2!$A$823:$A$826</definedName>
    <definedName name="________ddd4">[3]Sheet2!$A$823:$A$826</definedName>
    <definedName name="________ddd5" localSheetId="1">[2]Sheet2!$A$829:$A$830</definedName>
    <definedName name="________ddd5" localSheetId="2">[2]Sheet2!$A$829:$A$830</definedName>
    <definedName name="________ddd5" localSheetId="3">[2]Sheet2!$A$829:$A$830</definedName>
    <definedName name="________ddd5" localSheetId="4">[2]Sheet2!$A$829:$A$830</definedName>
    <definedName name="________ddd5" localSheetId="5">[2]Sheet2!$A$829:$A$830</definedName>
    <definedName name="________ddd5">[3]Sheet2!$A$829:$A$830</definedName>
    <definedName name="________ddd7">[1]Sheet2!$A$839:$A$864</definedName>
    <definedName name="________ddd8">[1]Sheet2!$B$817:$B$819</definedName>
    <definedName name="________ddd9">[1]Sheet2!$B$823:$B$826</definedName>
    <definedName name="_______ddd1">[1]Sheet2!$A$756:$A$764</definedName>
    <definedName name="_______ddd10">[1]Sheet2!$B$829:$B$833</definedName>
    <definedName name="_______ddd2">[1]Sheet2!$A$767:$A$813</definedName>
    <definedName name="_______ddd3">[1]Sheet2!$A$817:$A$820</definedName>
    <definedName name="_______ddd4" localSheetId="1">[2]Sheet2!$A$823:$A$826</definedName>
    <definedName name="_______ddd4" localSheetId="2">[2]Sheet2!$A$823:$A$826</definedName>
    <definedName name="_______ddd4" localSheetId="3">[2]Sheet2!$A$823:$A$826</definedName>
    <definedName name="_______ddd4" localSheetId="4">[2]Sheet2!$A$823:$A$826</definedName>
    <definedName name="_______ddd4" localSheetId="5">[2]Sheet2!$A$823:$A$826</definedName>
    <definedName name="_______ddd4">[3]Sheet2!$A$823:$A$826</definedName>
    <definedName name="_______ddd5" localSheetId="1">[2]Sheet2!$A$829:$A$830</definedName>
    <definedName name="_______ddd5" localSheetId="2">[2]Sheet2!$A$829:$A$830</definedName>
    <definedName name="_______ddd5" localSheetId="3">[2]Sheet2!$A$829:$A$830</definedName>
    <definedName name="_______ddd5" localSheetId="4">[2]Sheet2!$A$829:$A$830</definedName>
    <definedName name="_______ddd5" localSheetId="5">[2]Sheet2!$A$829:$A$830</definedName>
    <definedName name="_______ddd5">[3]Sheet2!$A$829:$A$830</definedName>
    <definedName name="_______ddd7">[1]Sheet2!$A$839:$A$864</definedName>
    <definedName name="_______ddd8">[1]Sheet2!$B$817:$B$819</definedName>
    <definedName name="_______ddd9">[1]Sheet2!$B$823:$B$826</definedName>
    <definedName name="______ddd1">[1]Sheet2!$A$756:$A$764</definedName>
    <definedName name="______ddd10">[1]Sheet2!$B$829:$B$833</definedName>
    <definedName name="______ddd2">[1]Sheet2!$A$767:$A$813</definedName>
    <definedName name="______ddd3">[1]Sheet2!$A$817:$A$820</definedName>
    <definedName name="______ddd4" localSheetId="1">[2]Sheet2!$A$823:$A$826</definedName>
    <definedName name="______ddd4" localSheetId="2">[2]Sheet2!$A$823:$A$826</definedName>
    <definedName name="______ddd4" localSheetId="3">[2]Sheet2!$A$823:$A$826</definedName>
    <definedName name="______ddd4" localSheetId="4">[2]Sheet2!$A$823:$A$826</definedName>
    <definedName name="______ddd4" localSheetId="5">[2]Sheet2!$A$823:$A$826</definedName>
    <definedName name="______ddd4">[3]Sheet2!$A$823:$A$826</definedName>
    <definedName name="______ddd5" localSheetId="1">[2]Sheet2!$A$829:$A$830</definedName>
    <definedName name="______ddd5" localSheetId="2">[2]Sheet2!$A$829:$A$830</definedName>
    <definedName name="______ddd5" localSheetId="3">[2]Sheet2!$A$829:$A$830</definedName>
    <definedName name="______ddd5" localSheetId="4">[2]Sheet2!$A$829:$A$830</definedName>
    <definedName name="______ddd5" localSheetId="5">[2]Sheet2!$A$829:$A$830</definedName>
    <definedName name="______ddd5">[3]Sheet2!$A$829:$A$830</definedName>
    <definedName name="______ddd7">[1]Sheet2!$A$839:$A$864</definedName>
    <definedName name="______ddd8">[1]Sheet2!$B$817:$B$819</definedName>
    <definedName name="______ddd9">[1]Sheet2!$B$823:$B$826</definedName>
    <definedName name="_____ddd1">[1]Sheet2!$A$756:$A$764</definedName>
    <definedName name="_____ddd10">[1]Sheet2!$B$829:$B$833</definedName>
    <definedName name="_____ddd2">[1]Sheet2!$A$767:$A$813</definedName>
    <definedName name="_____ddd3">[1]Sheet2!$A$817:$A$820</definedName>
    <definedName name="_____ddd4" localSheetId="1">[2]Sheet2!$A$823:$A$826</definedName>
    <definedName name="_____ddd4" localSheetId="2">[2]Sheet2!$A$823:$A$826</definedName>
    <definedName name="_____ddd4" localSheetId="3">[2]Sheet2!$A$823:$A$826</definedName>
    <definedName name="_____ddd4" localSheetId="4">[2]Sheet2!$A$823:$A$826</definedName>
    <definedName name="_____ddd4" localSheetId="5">[2]Sheet2!$A$823:$A$826</definedName>
    <definedName name="_____ddd4">[3]Sheet2!$A$823:$A$826</definedName>
    <definedName name="_____ddd5" localSheetId="1">[2]Sheet2!$A$829:$A$830</definedName>
    <definedName name="_____ddd5" localSheetId="2">[2]Sheet2!$A$829:$A$830</definedName>
    <definedName name="_____ddd5" localSheetId="3">[2]Sheet2!$A$829:$A$830</definedName>
    <definedName name="_____ddd5" localSheetId="4">[2]Sheet2!$A$829:$A$830</definedName>
    <definedName name="_____ddd5" localSheetId="5">[2]Sheet2!$A$829:$A$830</definedName>
    <definedName name="_____ddd5">[3]Sheet2!$A$829:$A$830</definedName>
    <definedName name="_____ddd7">[1]Sheet2!$A$839:$A$864</definedName>
    <definedName name="_____ddd8">[1]Sheet2!$B$817:$B$819</definedName>
    <definedName name="_____ddd9">[1]Sheet2!$B$823:$B$826</definedName>
    <definedName name="____bbb1" localSheetId="1">'[4]seminar(ปชส)'!#REF!</definedName>
    <definedName name="____bbb1" localSheetId="2">'[4]seminar(ปชส)'!#REF!</definedName>
    <definedName name="____bbb1" localSheetId="3">'[4]seminar(ปชส)'!#REF!</definedName>
    <definedName name="____bbb1" localSheetId="4">'[4]seminar(ปชส)'!#REF!</definedName>
    <definedName name="____bbb1" localSheetId="5">'[4]seminar(ปชส)'!#REF!</definedName>
    <definedName name="____bbb1">'[4]seminar(ปชส)'!#REF!</definedName>
    <definedName name="____bbb2" localSheetId="1">'[4]seminar(ปชส)'!#REF!</definedName>
    <definedName name="____bbb2" localSheetId="2">'[4]seminar(ปชส)'!#REF!</definedName>
    <definedName name="____bbb2" localSheetId="3">'[4]seminar(ปชส)'!#REF!</definedName>
    <definedName name="____bbb2" localSheetId="4">'[4]seminar(ปชส)'!#REF!</definedName>
    <definedName name="____bbb2" localSheetId="5">'[4]seminar(ปชส)'!#REF!</definedName>
    <definedName name="____bbb2">'[4]seminar(ปชส)'!#REF!</definedName>
    <definedName name="____bbb3" localSheetId="1">'[4]seminar(ปชส)'!#REF!</definedName>
    <definedName name="____bbb3" localSheetId="2">'[4]seminar(ปชส)'!#REF!</definedName>
    <definedName name="____bbb3" localSheetId="3">'[4]seminar(ปชส)'!#REF!</definedName>
    <definedName name="____bbb3" localSheetId="4">'[4]seminar(ปชส)'!#REF!</definedName>
    <definedName name="____bbb3" localSheetId="5">'[4]seminar(ปชส)'!#REF!</definedName>
    <definedName name="____bbb3">'[4]seminar(ปชส)'!#REF!</definedName>
    <definedName name="____bbb34" localSheetId="1">'[4]seminar(ปชส)'!#REF!</definedName>
    <definedName name="____bbb34" localSheetId="2">'[4]seminar(ปชส)'!#REF!</definedName>
    <definedName name="____bbb34" localSheetId="3">'[4]seminar(ปชส)'!#REF!</definedName>
    <definedName name="____bbb34" localSheetId="4">'[4]seminar(ปชส)'!#REF!</definedName>
    <definedName name="____bbb34" localSheetId="5">'[4]seminar(ปชส)'!#REF!</definedName>
    <definedName name="____bbb34">'[4]seminar(ปชส)'!#REF!</definedName>
    <definedName name="____bbb4">'[4]seminar(ปชส)'!$A$4578:$A$4580</definedName>
    <definedName name="____ddd1">[1]Sheet2!$A$756:$A$764</definedName>
    <definedName name="____ddd10">[1]Sheet2!$B$829:$B$833</definedName>
    <definedName name="____ddd11" localSheetId="1">#REF!</definedName>
    <definedName name="____ddd11" localSheetId="2">#REF!</definedName>
    <definedName name="____ddd11" localSheetId="3">#REF!</definedName>
    <definedName name="____ddd11" localSheetId="4">#REF!</definedName>
    <definedName name="____ddd11" localSheetId="5">#REF!</definedName>
    <definedName name="____ddd11">#REF!</definedName>
    <definedName name="____ddd12" localSheetId="1">#REF!</definedName>
    <definedName name="____ddd12" localSheetId="2">#REF!</definedName>
    <definedName name="____ddd12" localSheetId="3">#REF!</definedName>
    <definedName name="____ddd12" localSheetId="4">#REF!</definedName>
    <definedName name="____ddd12" localSheetId="5">#REF!</definedName>
    <definedName name="____ddd12">#REF!</definedName>
    <definedName name="____ddd15" localSheetId="1">#REF!</definedName>
    <definedName name="____ddd15" localSheetId="2">#REF!</definedName>
    <definedName name="____ddd15" localSheetId="3">#REF!</definedName>
    <definedName name="____ddd15" localSheetId="4">#REF!</definedName>
    <definedName name="____ddd15" localSheetId="5">#REF!</definedName>
    <definedName name="____ddd15">#REF!</definedName>
    <definedName name="____ddd2">[1]Sheet2!$A$767:$A$813</definedName>
    <definedName name="____ddd22" localSheetId="1">#REF!</definedName>
    <definedName name="____ddd22" localSheetId="2">#REF!</definedName>
    <definedName name="____ddd22" localSheetId="3">#REF!</definedName>
    <definedName name="____ddd22" localSheetId="4">#REF!</definedName>
    <definedName name="____ddd22" localSheetId="5">#REF!</definedName>
    <definedName name="____ddd22">#REF!</definedName>
    <definedName name="____ddd23" localSheetId="1">#REF!</definedName>
    <definedName name="____ddd23" localSheetId="2">#REF!</definedName>
    <definedName name="____ddd23" localSheetId="3">#REF!</definedName>
    <definedName name="____ddd23" localSheetId="4">#REF!</definedName>
    <definedName name="____ddd23" localSheetId="5">#REF!</definedName>
    <definedName name="____ddd23">#REF!</definedName>
    <definedName name="____ddd3">[1]Sheet2!$A$817:$A$820</definedName>
    <definedName name="____ddd4" localSheetId="1">[2]Sheet2!$A$823:$A$826</definedName>
    <definedName name="____ddd4" localSheetId="2">[2]Sheet2!$A$823:$A$826</definedName>
    <definedName name="____ddd4" localSheetId="3">[2]Sheet2!$A$823:$A$826</definedName>
    <definedName name="____ddd4" localSheetId="4">[2]Sheet2!$A$823:$A$826</definedName>
    <definedName name="____ddd4" localSheetId="5">[2]Sheet2!$A$823:$A$826</definedName>
    <definedName name="____ddd4">[3]Sheet2!$A$823:$A$826</definedName>
    <definedName name="____ddd5" localSheetId="1">[2]Sheet2!$A$829:$A$830</definedName>
    <definedName name="____ddd5" localSheetId="2">[2]Sheet2!$A$829:$A$830</definedName>
    <definedName name="____ddd5" localSheetId="3">[2]Sheet2!$A$829:$A$830</definedName>
    <definedName name="____ddd5" localSheetId="4">[2]Sheet2!$A$829:$A$830</definedName>
    <definedName name="____ddd5" localSheetId="5">[2]Sheet2!$A$829:$A$830</definedName>
    <definedName name="____ddd5">[3]Sheet2!$A$829:$A$830</definedName>
    <definedName name="____ddd6" localSheetId="1">#REF!</definedName>
    <definedName name="____ddd6" localSheetId="2">#REF!</definedName>
    <definedName name="____ddd6" localSheetId="3">#REF!</definedName>
    <definedName name="____ddd6" localSheetId="4">#REF!</definedName>
    <definedName name="____ddd6" localSheetId="5">#REF!</definedName>
    <definedName name="____ddd6">#REF!</definedName>
    <definedName name="____ddd7">[1]Sheet2!$A$839:$A$864</definedName>
    <definedName name="____ddd8">[1]Sheet2!$B$817:$B$819</definedName>
    <definedName name="____ddd9">[1]Sheet2!$B$823:$B$826</definedName>
    <definedName name="____dep1" localSheetId="1">#REF!</definedName>
    <definedName name="____dep1" localSheetId="2">#REF!</definedName>
    <definedName name="____dep1" localSheetId="3">#REF!</definedName>
    <definedName name="____dep1" localSheetId="4">#REF!</definedName>
    <definedName name="____dep1" localSheetId="5">#REF!</definedName>
    <definedName name="____dep1">#REF!</definedName>
    <definedName name="____end001" localSheetId="1">#REF!</definedName>
    <definedName name="____end001" localSheetId="2">#REF!</definedName>
    <definedName name="____end001" localSheetId="3">#REF!</definedName>
    <definedName name="____end001" localSheetId="4">#REF!</definedName>
    <definedName name="____end001" localSheetId="5">#REF!</definedName>
    <definedName name="____end001">#REF!</definedName>
    <definedName name="____end01" localSheetId="1">#REF!</definedName>
    <definedName name="____end01" localSheetId="2">#REF!</definedName>
    <definedName name="____end01" localSheetId="3">#REF!</definedName>
    <definedName name="____end01" localSheetId="4">#REF!</definedName>
    <definedName name="____end01" localSheetId="5">#REF!</definedName>
    <definedName name="____end01">#REF!</definedName>
    <definedName name="___bbb1" localSheetId="1">'[4]seminar(ปชส)'!#REF!</definedName>
    <definedName name="___bbb1" localSheetId="2">'[4]seminar(ปชส)'!#REF!</definedName>
    <definedName name="___bbb1" localSheetId="3">'[4]seminar(ปชส)'!#REF!</definedName>
    <definedName name="___bbb1" localSheetId="4">'[4]seminar(ปชส)'!#REF!</definedName>
    <definedName name="___bbb1" localSheetId="5">'[4]seminar(ปชส)'!#REF!</definedName>
    <definedName name="___bbb1">'[4]seminar(ปชส)'!#REF!</definedName>
    <definedName name="___bbb2" localSheetId="1">'[4]seminar(ปชส)'!#REF!</definedName>
    <definedName name="___bbb2" localSheetId="2">'[4]seminar(ปชส)'!#REF!</definedName>
    <definedName name="___bbb2" localSheetId="3">'[4]seminar(ปชส)'!#REF!</definedName>
    <definedName name="___bbb2" localSheetId="4">'[4]seminar(ปชส)'!#REF!</definedName>
    <definedName name="___bbb2" localSheetId="5">'[4]seminar(ปชส)'!#REF!</definedName>
    <definedName name="___bbb2">'[4]seminar(ปชส)'!#REF!</definedName>
    <definedName name="___bbb3">'[4]seminar(ปชส)'!#REF!</definedName>
    <definedName name="___bbb4">'[4]seminar(ปชส)'!$A$4578:$A$4580</definedName>
    <definedName name="___ddd1">[1]Sheet2!$A$756:$A$764</definedName>
    <definedName name="___ddd10">[1]Sheet2!$B$829:$B$833</definedName>
    <definedName name="___ddd11" localSheetId="1">#REF!</definedName>
    <definedName name="___ddd11" localSheetId="2">#REF!</definedName>
    <definedName name="___ddd11" localSheetId="3">#REF!</definedName>
    <definedName name="___ddd11" localSheetId="4">#REF!</definedName>
    <definedName name="___ddd11" localSheetId="5">#REF!</definedName>
    <definedName name="___ddd11">#REF!</definedName>
    <definedName name="___ddd12" localSheetId="1">#REF!</definedName>
    <definedName name="___ddd12" localSheetId="2">#REF!</definedName>
    <definedName name="___ddd12" localSheetId="3">#REF!</definedName>
    <definedName name="___ddd12" localSheetId="4">#REF!</definedName>
    <definedName name="___ddd12" localSheetId="5">#REF!</definedName>
    <definedName name="___ddd12">#REF!</definedName>
    <definedName name="___ddd15" localSheetId="1">#REF!</definedName>
    <definedName name="___ddd15" localSheetId="2">#REF!</definedName>
    <definedName name="___ddd15" localSheetId="3">#REF!</definedName>
    <definedName name="___ddd15" localSheetId="4">#REF!</definedName>
    <definedName name="___ddd15" localSheetId="5">#REF!</definedName>
    <definedName name="___ddd15">#REF!</definedName>
    <definedName name="___ddd2">[1]Sheet2!$A$767:$A$813</definedName>
    <definedName name="___ddd22" localSheetId="1">#REF!</definedName>
    <definedName name="___ddd22" localSheetId="2">#REF!</definedName>
    <definedName name="___ddd22" localSheetId="3">#REF!</definedName>
    <definedName name="___ddd22" localSheetId="4">#REF!</definedName>
    <definedName name="___ddd22" localSheetId="5">#REF!</definedName>
    <definedName name="___ddd22">#REF!</definedName>
    <definedName name="___ddd23" localSheetId="1">#REF!</definedName>
    <definedName name="___ddd23" localSheetId="2">#REF!</definedName>
    <definedName name="___ddd23" localSheetId="3">#REF!</definedName>
    <definedName name="___ddd23" localSheetId="4">#REF!</definedName>
    <definedName name="___ddd23" localSheetId="5">#REF!</definedName>
    <definedName name="___ddd23">#REF!</definedName>
    <definedName name="___ddd3">[1]Sheet2!$A$817:$A$820</definedName>
    <definedName name="___ddd4" localSheetId="1">[2]Sheet2!$A$823:$A$826</definedName>
    <definedName name="___ddd4" localSheetId="2">[2]Sheet2!$A$823:$A$826</definedName>
    <definedName name="___ddd4" localSheetId="3">[2]Sheet2!$A$823:$A$826</definedName>
    <definedName name="___ddd4" localSheetId="4">[2]Sheet2!$A$823:$A$826</definedName>
    <definedName name="___ddd4" localSheetId="5">[2]Sheet2!$A$823:$A$826</definedName>
    <definedName name="___ddd4">[3]Sheet2!$A$823:$A$826</definedName>
    <definedName name="___ddd5" localSheetId="1">[2]Sheet2!$A$829:$A$830</definedName>
    <definedName name="___ddd5" localSheetId="2">[2]Sheet2!$A$829:$A$830</definedName>
    <definedName name="___ddd5" localSheetId="3">[2]Sheet2!$A$829:$A$830</definedName>
    <definedName name="___ddd5" localSheetId="4">[2]Sheet2!$A$829:$A$830</definedName>
    <definedName name="___ddd5" localSheetId="5">[2]Sheet2!$A$829:$A$830</definedName>
    <definedName name="___ddd5">[3]Sheet2!$A$829:$A$830</definedName>
    <definedName name="___ddd6" localSheetId="1">#REF!</definedName>
    <definedName name="___ddd6" localSheetId="2">#REF!</definedName>
    <definedName name="___ddd6" localSheetId="3">#REF!</definedName>
    <definedName name="___ddd6" localSheetId="4">#REF!</definedName>
    <definedName name="___ddd6" localSheetId="5">#REF!</definedName>
    <definedName name="___ddd6">#REF!</definedName>
    <definedName name="___ddd7">[1]Sheet2!$A$839:$A$864</definedName>
    <definedName name="___ddd8">[1]Sheet2!$B$817:$B$819</definedName>
    <definedName name="___ddd9">[1]Sheet2!$B$823:$B$826</definedName>
    <definedName name="___dep1" localSheetId="1">#REF!</definedName>
    <definedName name="___dep1" localSheetId="2">#REF!</definedName>
    <definedName name="___dep1" localSheetId="3">#REF!</definedName>
    <definedName name="___dep1" localSheetId="4">#REF!</definedName>
    <definedName name="___dep1" localSheetId="5">#REF!</definedName>
    <definedName name="___dep1">#REF!</definedName>
    <definedName name="___end001" localSheetId="1">#REF!</definedName>
    <definedName name="___end001" localSheetId="2">#REF!</definedName>
    <definedName name="___end001" localSheetId="3">#REF!</definedName>
    <definedName name="___end001" localSheetId="4">#REF!</definedName>
    <definedName name="___end001" localSheetId="5">#REF!</definedName>
    <definedName name="___end001">#REF!</definedName>
    <definedName name="___end01" localSheetId="1">#REF!</definedName>
    <definedName name="___end01" localSheetId="2">#REF!</definedName>
    <definedName name="___end01" localSheetId="3">#REF!</definedName>
    <definedName name="___end01" localSheetId="4">#REF!</definedName>
    <definedName name="___end01" localSheetId="5">#REF!</definedName>
    <definedName name="___end01">#REF!</definedName>
    <definedName name="__48_ALS_count">'[5]48_ALS_count'!$A$1:$M$78</definedName>
    <definedName name="__48_ALS_Crosstab">'[5]48_ALS_Crosstab'!$A$1:$M$78</definedName>
    <definedName name="__49_ALS_Crosstab">'[5]49_ALS_Crosstab'!$A$1:$P$78</definedName>
    <definedName name="__49_ALS_Crosstab1" localSheetId="1">#REF!</definedName>
    <definedName name="__49_ALS_Crosstab1" localSheetId="2">#REF!</definedName>
    <definedName name="__49_ALS_Crosstab1" localSheetId="3">#REF!</definedName>
    <definedName name="__49_ALS_Crosstab1" localSheetId="4">#REF!</definedName>
    <definedName name="__49_ALS_Crosstab1" localSheetId="5">#REF!</definedName>
    <definedName name="__49_ALS_Crosstab1">#REF!</definedName>
    <definedName name="__49_BLS_Crosstab1" localSheetId="1">#REF!</definedName>
    <definedName name="__49_BLS_Crosstab1" localSheetId="2">#REF!</definedName>
    <definedName name="__49_BLS_Crosstab1" localSheetId="3">#REF!</definedName>
    <definedName name="__49_BLS_Crosstab1" localSheetId="4">#REF!</definedName>
    <definedName name="__49_BLS_Crosstab1" localSheetId="5">#REF!</definedName>
    <definedName name="__49_BLS_Crosstab1">#REF!</definedName>
    <definedName name="__50_ALS_Count">'[5]50_ALS_Count'!$A$1:$N$77</definedName>
    <definedName name="__50_ALS_Crosstab">'[5]50_ALS_Crosstab'!$A$1:$M$77</definedName>
    <definedName name="__50_BLS_Crosstab1" localSheetId="1">#REF!</definedName>
    <definedName name="__50_BLS_Crosstab1" localSheetId="2">#REF!</definedName>
    <definedName name="__50_BLS_Crosstab1" localSheetId="3">#REF!</definedName>
    <definedName name="__50_BLS_Crosstab1" localSheetId="4">#REF!</definedName>
    <definedName name="__50_BLS_Crosstab1" localSheetId="5">#REF!</definedName>
    <definedName name="__50_BLS_Crosstab1">#REF!</definedName>
    <definedName name="__bbb1" localSheetId="1">'[6]seminar(ปชส)'!#REF!</definedName>
    <definedName name="__bbb1" localSheetId="2">'[6]seminar(ปชส)'!#REF!</definedName>
    <definedName name="__bbb1" localSheetId="3">'[6]seminar(ปชส)'!#REF!</definedName>
    <definedName name="__bbb1" localSheetId="4">'[6]seminar(ปชส)'!#REF!</definedName>
    <definedName name="__bbb1" localSheetId="5">'[6]seminar(ปชส)'!#REF!</definedName>
    <definedName name="__bbb1">'[7]seminar(ปชส)'!#REF!</definedName>
    <definedName name="__bbb2" localSheetId="1">'[6]seminar(ปชส)'!#REF!</definedName>
    <definedName name="__bbb2" localSheetId="2">'[6]seminar(ปชส)'!#REF!</definedName>
    <definedName name="__bbb2" localSheetId="3">'[6]seminar(ปชส)'!#REF!</definedName>
    <definedName name="__bbb2" localSheetId="4">'[6]seminar(ปชส)'!#REF!</definedName>
    <definedName name="__bbb2" localSheetId="5">'[6]seminar(ปชส)'!#REF!</definedName>
    <definedName name="__bbb2">'[7]seminar(ปชส)'!#REF!</definedName>
    <definedName name="__bbb3" localSheetId="1">'[6]seminar(ปชส)'!#REF!</definedName>
    <definedName name="__bbb3" localSheetId="2">'[6]seminar(ปชส)'!#REF!</definedName>
    <definedName name="__bbb3" localSheetId="3">'[6]seminar(ปชส)'!#REF!</definedName>
    <definedName name="__bbb3" localSheetId="4">'[6]seminar(ปชส)'!#REF!</definedName>
    <definedName name="__bbb3" localSheetId="5">'[6]seminar(ปชส)'!#REF!</definedName>
    <definedName name="__bbb3">'[7]seminar(ปชส)'!#REF!</definedName>
    <definedName name="__bbb4" localSheetId="1">'[6]seminar(ปชส)'!$A$4578:$A$4580</definedName>
    <definedName name="__bbb4" localSheetId="2">'[6]seminar(ปชส)'!$A$4578:$A$4580</definedName>
    <definedName name="__bbb4" localSheetId="3">'[6]seminar(ปชส)'!$A$4578:$A$4580</definedName>
    <definedName name="__bbb4" localSheetId="4">'[6]seminar(ปชส)'!$A$4578:$A$4580</definedName>
    <definedName name="__bbb4" localSheetId="5">'[6]seminar(ปชส)'!$A$4578:$A$4580</definedName>
    <definedName name="__bbb4">'[7]seminar(ปชส)'!$A$4578:$A$4580</definedName>
    <definedName name="__DAT1" localSheetId="1">#REF!</definedName>
    <definedName name="__DAT1" localSheetId="2">#REF!</definedName>
    <definedName name="__DAT1" localSheetId="3">#REF!</definedName>
    <definedName name="__DAT1" localSheetId="4">#REF!</definedName>
    <definedName name="__DAT1" localSheetId="5">#REF!</definedName>
    <definedName name="__DAT1">#REF!</definedName>
    <definedName name="__DAT2" localSheetId="1">'[8]จ่าย 49'!#REF!</definedName>
    <definedName name="__DAT2" localSheetId="2">'[8]จ่าย 49'!#REF!</definedName>
    <definedName name="__DAT2" localSheetId="3">'[8]จ่าย 49'!#REF!</definedName>
    <definedName name="__DAT2" localSheetId="4">'[8]จ่าย 49'!#REF!</definedName>
    <definedName name="__DAT2" localSheetId="5">'[8]จ่าย 49'!#REF!</definedName>
    <definedName name="__DAT2">'[8]จ่าย 49'!#REF!</definedName>
    <definedName name="__DAT3" localSheetId="1">#REF!</definedName>
    <definedName name="__DAT3" localSheetId="2">#REF!</definedName>
    <definedName name="__DAT3" localSheetId="3">#REF!</definedName>
    <definedName name="__DAT3" localSheetId="4">#REF!</definedName>
    <definedName name="__DAT3" localSheetId="5">#REF!</definedName>
    <definedName name="__DAT3">#REF!</definedName>
    <definedName name="__DAT5" localSheetId="1">'[8]จ่าย 49'!#REF!</definedName>
    <definedName name="__DAT5" localSheetId="2">'[8]จ่าย 49'!#REF!</definedName>
    <definedName name="__DAT5" localSheetId="3">'[8]จ่าย 49'!#REF!</definedName>
    <definedName name="__DAT5" localSheetId="4">'[8]จ่าย 49'!#REF!</definedName>
    <definedName name="__DAT5" localSheetId="5">'[8]จ่าย 49'!#REF!</definedName>
    <definedName name="__DAT5">'[8]จ่าย 49'!#REF!</definedName>
    <definedName name="__DAT6" localSheetId="1">#REF!</definedName>
    <definedName name="__DAT6" localSheetId="2">#REF!</definedName>
    <definedName name="__DAT6" localSheetId="3">#REF!</definedName>
    <definedName name="__DAT6" localSheetId="4">#REF!</definedName>
    <definedName name="__DAT6" localSheetId="5">#REF!</definedName>
    <definedName name="__DAT6">#REF!</definedName>
    <definedName name="__DAT8" localSheetId="1">#REF!</definedName>
    <definedName name="__DAT8" localSheetId="2">#REF!</definedName>
    <definedName name="__DAT8" localSheetId="3">#REF!</definedName>
    <definedName name="__DAT8" localSheetId="4">#REF!</definedName>
    <definedName name="__DAT8" localSheetId="5">#REF!</definedName>
    <definedName name="__DAT8">#REF!</definedName>
    <definedName name="__DAT9" localSheetId="1">#REF!</definedName>
    <definedName name="__DAT9" localSheetId="2">#REF!</definedName>
    <definedName name="__DAT9" localSheetId="3">#REF!</definedName>
    <definedName name="__DAT9" localSheetId="4">#REF!</definedName>
    <definedName name="__DAT9" localSheetId="5">#REF!</definedName>
    <definedName name="__DAT9">#REF!</definedName>
    <definedName name="__ddd1">[1]Sheet2!$A$756:$A$764</definedName>
    <definedName name="__ddd10">[1]Sheet2!$B$829:$B$833</definedName>
    <definedName name="__ddd11" localSheetId="1">#REF!</definedName>
    <definedName name="__ddd11" localSheetId="2">#REF!</definedName>
    <definedName name="__ddd11" localSheetId="3">#REF!</definedName>
    <definedName name="__ddd11" localSheetId="4">#REF!</definedName>
    <definedName name="__ddd11" localSheetId="5">#REF!</definedName>
    <definedName name="__ddd11">#REF!</definedName>
    <definedName name="__ddd111" localSheetId="1">#REF!</definedName>
    <definedName name="__ddd111" localSheetId="2">#REF!</definedName>
    <definedName name="__ddd111" localSheetId="3">#REF!</definedName>
    <definedName name="__ddd111" localSheetId="4">#REF!</definedName>
    <definedName name="__ddd111" localSheetId="5">#REF!</definedName>
    <definedName name="__ddd111">#REF!</definedName>
    <definedName name="__ddd12" localSheetId="1">#REF!</definedName>
    <definedName name="__ddd12" localSheetId="2">#REF!</definedName>
    <definedName name="__ddd12" localSheetId="3">#REF!</definedName>
    <definedName name="__ddd12" localSheetId="4">#REF!</definedName>
    <definedName name="__ddd12" localSheetId="5">#REF!</definedName>
    <definedName name="__ddd12">#REF!</definedName>
    <definedName name="__ddd123" localSheetId="1">#REF!</definedName>
    <definedName name="__ddd123" localSheetId="2">#REF!</definedName>
    <definedName name="__ddd123" localSheetId="3">#REF!</definedName>
    <definedName name="__ddd123" localSheetId="4">#REF!</definedName>
    <definedName name="__ddd123" localSheetId="5">#REF!</definedName>
    <definedName name="__ddd123">#REF!</definedName>
    <definedName name="__ddd15" localSheetId="1">#REF!</definedName>
    <definedName name="__ddd15" localSheetId="2">#REF!</definedName>
    <definedName name="__ddd15" localSheetId="3">#REF!</definedName>
    <definedName name="__ddd15" localSheetId="4">#REF!</definedName>
    <definedName name="__ddd15" localSheetId="5">#REF!</definedName>
    <definedName name="__ddd15">#REF!</definedName>
    <definedName name="__ddd2">[1]Sheet2!$A$767:$A$813</definedName>
    <definedName name="__ddd22" localSheetId="1">#REF!</definedName>
    <definedName name="__ddd22" localSheetId="2">#REF!</definedName>
    <definedName name="__ddd22" localSheetId="3">#REF!</definedName>
    <definedName name="__ddd22" localSheetId="4">#REF!</definedName>
    <definedName name="__ddd22" localSheetId="5">#REF!</definedName>
    <definedName name="__ddd22">#REF!</definedName>
    <definedName name="__ddd222" localSheetId="1">#REF!</definedName>
    <definedName name="__ddd222" localSheetId="2">#REF!</definedName>
    <definedName name="__ddd222" localSheetId="3">#REF!</definedName>
    <definedName name="__ddd222" localSheetId="4">#REF!</definedName>
    <definedName name="__ddd222" localSheetId="5">#REF!</definedName>
    <definedName name="__ddd222">#REF!</definedName>
    <definedName name="__ddd2223" localSheetId="1">#REF!</definedName>
    <definedName name="__ddd2223" localSheetId="2">#REF!</definedName>
    <definedName name="__ddd2223" localSheetId="3">#REF!</definedName>
    <definedName name="__ddd2223" localSheetId="4">#REF!</definedName>
    <definedName name="__ddd2223" localSheetId="5">#REF!</definedName>
    <definedName name="__ddd2223">#REF!</definedName>
    <definedName name="__ddd23" localSheetId="1">#REF!</definedName>
    <definedName name="__ddd23" localSheetId="2">#REF!</definedName>
    <definedName name="__ddd23" localSheetId="3">#REF!</definedName>
    <definedName name="__ddd23" localSheetId="4">#REF!</definedName>
    <definedName name="__ddd23" localSheetId="5">#REF!</definedName>
    <definedName name="__ddd23">#REF!</definedName>
    <definedName name="__ddd3">[1]Sheet2!$A$817:$A$820</definedName>
    <definedName name="__ddd4" localSheetId="1">[2]Sheet2!$A$823:$A$826</definedName>
    <definedName name="__ddd4" localSheetId="2">[2]Sheet2!$A$823:$A$826</definedName>
    <definedName name="__ddd4" localSheetId="3">[2]Sheet2!$A$823:$A$826</definedName>
    <definedName name="__ddd4" localSheetId="4">[2]Sheet2!$A$823:$A$826</definedName>
    <definedName name="__ddd4" localSheetId="5">[2]Sheet2!$A$823:$A$826</definedName>
    <definedName name="__ddd4">[3]Sheet2!$A$823:$A$826</definedName>
    <definedName name="__ddd5" localSheetId="1">[2]Sheet2!$A$829:$A$830</definedName>
    <definedName name="__ddd5" localSheetId="2">[2]Sheet2!$A$829:$A$830</definedName>
    <definedName name="__ddd5" localSheetId="3">[2]Sheet2!$A$829:$A$830</definedName>
    <definedName name="__ddd5" localSheetId="4">[2]Sheet2!$A$829:$A$830</definedName>
    <definedName name="__ddd5" localSheetId="5">[2]Sheet2!$A$829:$A$830</definedName>
    <definedName name="__ddd5">[3]Sheet2!$A$829:$A$830</definedName>
    <definedName name="__ddd6" localSheetId="1">#REF!</definedName>
    <definedName name="__ddd6" localSheetId="2">#REF!</definedName>
    <definedName name="__ddd6" localSheetId="3">#REF!</definedName>
    <definedName name="__ddd6" localSheetId="4">#REF!</definedName>
    <definedName name="__ddd6" localSheetId="5">#REF!</definedName>
    <definedName name="__ddd6">#REF!</definedName>
    <definedName name="__ddd66" localSheetId="1">#REF!</definedName>
    <definedName name="__ddd66" localSheetId="2">#REF!</definedName>
    <definedName name="__ddd66" localSheetId="3">#REF!</definedName>
    <definedName name="__ddd66" localSheetId="4">#REF!</definedName>
    <definedName name="__ddd66" localSheetId="5">#REF!</definedName>
    <definedName name="__ddd66">#REF!</definedName>
    <definedName name="__ddd7">[1]Sheet2!$A$839:$A$864</definedName>
    <definedName name="__ddd8">[1]Sheet2!$B$817:$B$819</definedName>
    <definedName name="__ddd9">[1]Sheet2!$B$823:$B$826</definedName>
    <definedName name="__dep1" localSheetId="1">#REF!</definedName>
    <definedName name="__dep1" localSheetId="2">#REF!</definedName>
    <definedName name="__dep1" localSheetId="3">#REF!</definedName>
    <definedName name="__dep1" localSheetId="4">#REF!</definedName>
    <definedName name="__dep1" localSheetId="5">#REF!</definedName>
    <definedName name="__dep1">#REF!</definedName>
    <definedName name="__end001" localSheetId="1">#REF!</definedName>
    <definedName name="__end001" localSheetId="2">#REF!</definedName>
    <definedName name="__end001" localSheetId="3">#REF!</definedName>
    <definedName name="__end001" localSheetId="4">#REF!</definedName>
    <definedName name="__end001" localSheetId="5">#REF!</definedName>
    <definedName name="__end001">#REF!</definedName>
    <definedName name="__end01" localSheetId="1">#REF!</definedName>
    <definedName name="__end01" localSheetId="2">#REF!</definedName>
    <definedName name="__end01" localSheetId="3">#REF!</definedName>
    <definedName name="__end01" localSheetId="4">#REF!</definedName>
    <definedName name="__end01" localSheetId="5">#REF!</definedName>
    <definedName name="__end01">#REF!</definedName>
    <definedName name="__xlnm.Print_Titles_1" localSheetId="1">#REF!</definedName>
    <definedName name="__xlnm.Print_Titles_1" localSheetId="2">#REF!</definedName>
    <definedName name="__xlnm.Print_Titles_1" localSheetId="3">#REF!</definedName>
    <definedName name="__xlnm.Print_Titles_1" localSheetId="4">#REF!</definedName>
    <definedName name="__xlnm.Print_Titles_1" localSheetId="5">#REF!</definedName>
    <definedName name="__xlnm.Print_Titles_1">#REF!</definedName>
    <definedName name="_15525" localSheetId="1">#REF!</definedName>
    <definedName name="_15525" localSheetId="2">#REF!</definedName>
    <definedName name="_15525" localSheetId="3">#REF!</definedName>
    <definedName name="_15525" localSheetId="4">#REF!</definedName>
    <definedName name="_15525" localSheetId="5">#REF!</definedName>
    <definedName name="_15525">#REF!</definedName>
    <definedName name="_1552555" localSheetId="1">#REF!</definedName>
    <definedName name="_1552555" localSheetId="2">#REF!</definedName>
    <definedName name="_1552555" localSheetId="3">#REF!</definedName>
    <definedName name="_1552555" localSheetId="4">#REF!</definedName>
    <definedName name="_1552555" localSheetId="5">#REF!</definedName>
    <definedName name="_1552555">#REF!</definedName>
    <definedName name="_48_ALS_count">'[5]48_ALS_count'!$A$1:$M$78</definedName>
    <definedName name="_48_ALS_Crosstab">'[5]48_ALS_Crosstab'!$A$1:$M$78</definedName>
    <definedName name="_48_ALS_Crosstab1" localSheetId="1">#REF!</definedName>
    <definedName name="_48_ALS_Crosstab1" localSheetId="2">#REF!</definedName>
    <definedName name="_48_ALS_Crosstab1" localSheetId="3">#REF!</definedName>
    <definedName name="_48_ALS_Crosstab1" localSheetId="4">#REF!</definedName>
    <definedName name="_48_ALS_Crosstab1" localSheetId="5">#REF!</definedName>
    <definedName name="_48_ALS_Crosstab1">#REF!</definedName>
    <definedName name="_48_BLS1" localSheetId="1">#REF!</definedName>
    <definedName name="_48_BLS1" localSheetId="2">#REF!</definedName>
    <definedName name="_48_BLS1" localSheetId="3">#REF!</definedName>
    <definedName name="_48_BLS1" localSheetId="4">#REF!</definedName>
    <definedName name="_48_BLS1" localSheetId="5">#REF!</definedName>
    <definedName name="_48_BLS1">#REF!</definedName>
    <definedName name="_49_ALS_Count">'[5]49_ALS_Count'!$A$1:$P$78</definedName>
    <definedName name="_49_ALS_Crosstab">'[5]49_ALS_Crosstab'!$A$1:$P$78</definedName>
    <definedName name="_49_ALS_Crosstab1" localSheetId="1">#REF!</definedName>
    <definedName name="_49_ALS_Crosstab1" localSheetId="2">#REF!</definedName>
    <definedName name="_49_ALS_Crosstab1" localSheetId="3">#REF!</definedName>
    <definedName name="_49_ALS_Crosstab1" localSheetId="4">#REF!</definedName>
    <definedName name="_49_ALS_Crosstab1" localSheetId="5">#REF!</definedName>
    <definedName name="_49_ALS_Crosstab1">#REF!</definedName>
    <definedName name="_49_BLS_Crosstab1" localSheetId="1">#REF!</definedName>
    <definedName name="_49_BLS_Crosstab1" localSheetId="2">#REF!</definedName>
    <definedName name="_49_BLS_Crosstab1" localSheetId="3">#REF!</definedName>
    <definedName name="_49_BLS_Crosstab1" localSheetId="4">#REF!</definedName>
    <definedName name="_49_BLS_Crosstab1" localSheetId="5">#REF!</definedName>
    <definedName name="_49_BLS_Crosstab1">#REF!</definedName>
    <definedName name="_50_ALS_Count">'[5]50_ALS_Count'!$A$1:$N$77</definedName>
    <definedName name="_50_ALS_Crosstab">'[5]50_ALS_Crosstab'!$A$1:$M$77</definedName>
    <definedName name="_50_ALS_Crosstab1" localSheetId="1">#REF!</definedName>
    <definedName name="_50_ALS_Crosstab1" localSheetId="2">#REF!</definedName>
    <definedName name="_50_ALS_Crosstab1" localSheetId="3">#REF!</definedName>
    <definedName name="_50_ALS_Crosstab1" localSheetId="4">#REF!</definedName>
    <definedName name="_50_ALS_Crosstab1" localSheetId="5">#REF!</definedName>
    <definedName name="_50_ALS_Crosstab1">#REF!</definedName>
    <definedName name="_50_BLS_Crosstab1" localSheetId="1">#REF!</definedName>
    <definedName name="_50_BLS_Crosstab1" localSheetId="2">#REF!</definedName>
    <definedName name="_50_BLS_Crosstab1" localSheetId="3">#REF!</definedName>
    <definedName name="_50_BLS_Crosstab1" localSheetId="4">#REF!</definedName>
    <definedName name="_50_BLS_Crosstab1" localSheetId="5">#REF!</definedName>
    <definedName name="_50_BLS_Crosstab1">#REF!</definedName>
    <definedName name="_bbb1" localSheetId="1">'[4]seminar(ปชส)'!#REF!</definedName>
    <definedName name="_bbb1" localSheetId="2">'[4]seminar(ปชส)'!#REF!</definedName>
    <definedName name="_bbb1" localSheetId="3">'[4]seminar(ปชส)'!#REF!</definedName>
    <definedName name="_bbb1" localSheetId="4">'[4]seminar(ปชส)'!#REF!</definedName>
    <definedName name="_bbb1" localSheetId="5">'[4]seminar(ปชส)'!#REF!</definedName>
    <definedName name="_bbb1">'[4]seminar(ปชส)'!#REF!</definedName>
    <definedName name="_bbb2" localSheetId="1">'[4]seminar(ปชส)'!#REF!</definedName>
    <definedName name="_bbb2" localSheetId="2">'[4]seminar(ปชส)'!#REF!</definedName>
    <definedName name="_bbb2" localSheetId="3">'[4]seminar(ปชส)'!#REF!</definedName>
    <definedName name="_bbb2" localSheetId="4">'[4]seminar(ปชส)'!#REF!</definedName>
    <definedName name="_bbb2" localSheetId="5">'[4]seminar(ปชส)'!#REF!</definedName>
    <definedName name="_bbb2">'[4]seminar(ปชส)'!#REF!</definedName>
    <definedName name="_bbb3">'[4]seminar(ปชส)'!#REF!</definedName>
    <definedName name="_bbb4">'[4]seminar(ปชส)'!$A$4578:$A$4580</definedName>
    <definedName name="_bbbb333" localSheetId="1">'[6]seminar(ปชส)'!#REF!</definedName>
    <definedName name="_bbbb333" localSheetId="2">'[6]seminar(ปชส)'!#REF!</definedName>
    <definedName name="_bbbb333" localSheetId="3">'[6]seminar(ปชส)'!#REF!</definedName>
    <definedName name="_bbbb333" localSheetId="4">'[6]seminar(ปชส)'!#REF!</definedName>
    <definedName name="_bbbb333" localSheetId="5">'[6]seminar(ปชส)'!#REF!</definedName>
    <definedName name="_bbbb333">'[7]seminar(ปชส)'!#REF!</definedName>
    <definedName name="_DAT1" localSheetId="1">#REF!</definedName>
    <definedName name="_DAT1" localSheetId="2">#REF!</definedName>
    <definedName name="_DAT1" localSheetId="3">#REF!</definedName>
    <definedName name="_DAT1" localSheetId="4">#REF!</definedName>
    <definedName name="_DAT1" localSheetId="5">#REF!</definedName>
    <definedName name="_DAT1">#REF!</definedName>
    <definedName name="_DAT2" localSheetId="1">'[8]จ่าย 49'!#REF!</definedName>
    <definedName name="_DAT2" localSheetId="2">'[8]จ่าย 49'!#REF!</definedName>
    <definedName name="_DAT2" localSheetId="3">'[8]จ่าย 49'!#REF!</definedName>
    <definedName name="_DAT2" localSheetId="4">'[8]จ่าย 49'!#REF!</definedName>
    <definedName name="_DAT2" localSheetId="5">'[8]จ่าย 49'!#REF!</definedName>
    <definedName name="_DAT2">'[8]จ่าย 49'!#REF!</definedName>
    <definedName name="_DAT3" localSheetId="1">#REF!</definedName>
    <definedName name="_DAT3" localSheetId="2">#REF!</definedName>
    <definedName name="_DAT3" localSheetId="3">#REF!</definedName>
    <definedName name="_DAT3" localSheetId="4">#REF!</definedName>
    <definedName name="_DAT3" localSheetId="5">#REF!</definedName>
    <definedName name="_DAT3">#REF!</definedName>
    <definedName name="_DAT4" localSheetId="1">#REF!</definedName>
    <definedName name="_DAT4" localSheetId="2">#REF!</definedName>
    <definedName name="_DAT4" localSheetId="3">#REF!</definedName>
    <definedName name="_DAT4" localSheetId="4">#REF!</definedName>
    <definedName name="_DAT4" localSheetId="5">#REF!</definedName>
    <definedName name="_DAT4">#REF!</definedName>
    <definedName name="_DAT5" localSheetId="1">'[8]จ่าย 49'!#REF!</definedName>
    <definedName name="_DAT5" localSheetId="2">'[8]จ่าย 49'!#REF!</definedName>
    <definedName name="_DAT5" localSheetId="3">'[8]จ่าย 49'!#REF!</definedName>
    <definedName name="_DAT5" localSheetId="4">'[8]จ่าย 49'!#REF!</definedName>
    <definedName name="_DAT5" localSheetId="5">'[8]จ่าย 49'!#REF!</definedName>
    <definedName name="_DAT5">'[8]จ่าย 49'!#REF!</definedName>
    <definedName name="_DAT6" localSheetId="1">#REF!</definedName>
    <definedName name="_DAT6" localSheetId="2">#REF!</definedName>
    <definedName name="_DAT6" localSheetId="3">#REF!</definedName>
    <definedName name="_DAT6" localSheetId="4">#REF!</definedName>
    <definedName name="_DAT6" localSheetId="5">#REF!</definedName>
    <definedName name="_DAT6">#REF!</definedName>
    <definedName name="_DAT7" localSheetId="1">#REF!</definedName>
    <definedName name="_DAT7" localSheetId="2">#REF!</definedName>
    <definedName name="_DAT7" localSheetId="3">#REF!</definedName>
    <definedName name="_DAT7" localSheetId="4">#REF!</definedName>
    <definedName name="_DAT7" localSheetId="5">#REF!</definedName>
    <definedName name="_DAT7">#REF!</definedName>
    <definedName name="_DAT8" localSheetId="1">#REF!</definedName>
    <definedName name="_DAT8" localSheetId="2">#REF!</definedName>
    <definedName name="_DAT8" localSheetId="3">#REF!</definedName>
    <definedName name="_DAT8" localSheetId="4">#REF!</definedName>
    <definedName name="_DAT8" localSheetId="5">#REF!</definedName>
    <definedName name="_DAT8">#REF!</definedName>
    <definedName name="_DAT9" localSheetId="1">#REF!</definedName>
    <definedName name="_DAT9" localSheetId="2">#REF!</definedName>
    <definedName name="_DAT9" localSheetId="3">#REF!</definedName>
    <definedName name="_DAT9" localSheetId="4">#REF!</definedName>
    <definedName name="_DAT9" localSheetId="5">#REF!</definedName>
    <definedName name="_DAT9">#REF!</definedName>
    <definedName name="_ddd1" localSheetId="1">[9]Sheet2!$A$756:$A$764</definedName>
    <definedName name="_ddd1" localSheetId="2">[9]Sheet2!$A$756:$A$764</definedName>
    <definedName name="_ddd1" localSheetId="3">[9]Sheet2!$A$756:$A$764</definedName>
    <definedName name="_ddd1" localSheetId="4">[9]Sheet2!$A$756:$A$764</definedName>
    <definedName name="_ddd1" localSheetId="5">[9]Sheet2!$A$756:$A$764</definedName>
    <definedName name="_ddd1">[10]Sheet2!$A$756:$A$764</definedName>
    <definedName name="_ddd10" localSheetId="1">[9]Sheet2!$B$829:$B$833</definedName>
    <definedName name="_ddd10" localSheetId="2">[9]Sheet2!$B$829:$B$833</definedName>
    <definedName name="_ddd10" localSheetId="3">[9]Sheet2!$B$829:$B$833</definedName>
    <definedName name="_ddd10" localSheetId="4">[9]Sheet2!$B$829:$B$833</definedName>
    <definedName name="_ddd10" localSheetId="5">[9]Sheet2!$B$829:$B$833</definedName>
    <definedName name="_ddd10">[10]Sheet2!$B$829:$B$833</definedName>
    <definedName name="_ddd11" localSheetId="1">#REF!</definedName>
    <definedName name="_ddd11" localSheetId="2">#REF!</definedName>
    <definedName name="_ddd11" localSheetId="3">#REF!</definedName>
    <definedName name="_ddd11" localSheetId="4">#REF!</definedName>
    <definedName name="_ddd11" localSheetId="5">#REF!</definedName>
    <definedName name="_ddd11">#REF!</definedName>
    <definedName name="_ddd111" localSheetId="1">#REF!</definedName>
    <definedName name="_ddd111" localSheetId="2">#REF!</definedName>
    <definedName name="_ddd111" localSheetId="3">#REF!</definedName>
    <definedName name="_ddd111" localSheetId="4">#REF!</definedName>
    <definedName name="_ddd111" localSheetId="5">#REF!</definedName>
    <definedName name="_ddd111">#REF!</definedName>
    <definedName name="_ddd12" localSheetId="1">#REF!</definedName>
    <definedName name="_ddd12" localSheetId="2">#REF!</definedName>
    <definedName name="_ddd12" localSheetId="3">#REF!</definedName>
    <definedName name="_ddd12" localSheetId="4">#REF!</definedName>
    <definedName name="_ddd12" localSheetId="5">#REF!</definedName>
    <definedName name="_ddd12">#REF!</definedName>
    <definedName name="_ddd15" localSheetId="1">#REF!</definedName>
    <definedName name="_ddd15" localSheetId="2">#REF!</definedName>
    <definedName name="_ddd15" localSheetId="3">#REF!</definedName>
    <definedName name="_ddd15" localSheetId="4">#REF!</definedName>
    <definedName name="_ddd15" localSheetId="5">#REF!</definedName>
    <definedName name="_ddd15">#REF!</definedName>
    <definedName name="_ddd19">[11]Sheet2!$I$815:$J$818</definedName>
    <definedName name="_ddd2" localSheetId="1">[9]Sheet2!$A$767:$A$813</definedName>
    <definedName name="_ddd2" localSheetId="2">[9]Sheet2!$A$767:$A$813</definedName>
    <definedName name="_ddd2" localSheetId="3">[9]Sheet2!$A$767:$A$813</definedName>
    <definedName name="_ddd2" localSheetId="4">[9]Sheet2!$A$767:$A$813</definedName>
    <definedName name="_ddd2" localSheetId="5">[9]Sheet2!$A$767:$A$813</definedName>
    <definedName name="_ddd2">[10]Sheet2!$A$767:$A$813</definedName>
    <definedName name="_ddd20">[11]Sheet2!$E$869:$F$883</definedName>
    <definedName name="_ddd22" localSheetId="1">#REF!</definedName>
    <definedName name="_ddd22" localSheetId="2">#REF!</definedName>
    <definedName name="_ddd22" localSheetId="3">#REF!</definedName>
    <definedName name="_ddd22" localSheetId="4">#REF!</definedName>
    <definedName name="_ddd22" localSheetId="5">#REF!</definedName>
    <definedName name="_ddd22">#REF!</definedName>
    <definedName name="_ddd2223" localSheetId="1">#REF!</definedName>
    <definedName name="_ddd2223" localSheetId="2">#REF!</definedName>
    <definedName name="_ddd2223" localSheetId="3">#REF!</definedName>
    <definedName name="_ddd2223" localSheetId="4">#REF!</definedName>
    <definedName name="_ddd2223" localSheetId="5">#REF!</definedName>
    <definedName name="_ddd2223">#REF!</definedName>
    <definedName name="_ddd23" localSheetId="1">#REF!</definedName>
    <definedName name="_ddd23" localSheetId="2">#REF!</definedName>
    <definedName name="_ddd23" localSheetId="3">#REF!</definedName>
    <definedName name="_ddd23" localSheetId="4">#REF!</definedName>
    <definedName name="_ddd23" localSheetId="5">#REF!</definedName>
    <definedName name="_ddd23">#REF!</definedName>
    <definedName name="_ddd3" localSheetId="1">[9]Sheet2!$A$817:$A$820</definedName>
    <definedName name="_ddd3" localSheetId="2">[9]Sheet2!$A$817:$A$820</definedName>
    <definedName name="_ddd3" localSheetId="3">[9]Sheet2!$A$817:$A$820</definedName>
    <definedName name="_ddd3" localSheetId="4">[9]Sheet2!$A$817:$A$820</definedName>
    <definedName name="_ddd3" localSheetId="5">[9]Sheet2!$A$817:$A$820</definedName>
    <definedName name="_ddd3">[10]Sheet2!$A$817:$A$820</definedName>
    <definedName name="_ddd4" localSheetId="1">[12]Sheet2!$A$823:$A$826</definedName>
    <definedName name="_ddd4" localSheetId="2">[12]Sheet2!$A$823:$A$826</definedName>
    <definedName name="_ddd4" localSheetId="3">[12]Sheet2!$A$823:$A$826</definedName>
    <definedName name="_ddd4" localSheetId="4">[12]Sheet2!$A$823:$A$826</definedName>
    <definedName name="_ddd4" localSheetId="5">[12]Sheet2!$A$823:$A$826</definedName>
    <definedName name="_ddd4">[13]Sheet2!$A$823:$A$826</definedName>
    <definedName name="_ddd5" localSheetId="1">[12]Sheet2!$A$829:$A$830</definedName>
    <definedName name="_ddd5" localSheetId="2">[12]Sheet2!$A$829:$A$830</definedName>
    <definedName name="_ddd5" localSheetId="3">[12]Sheet2!$A$829:$A$830</definedName>
    <definedName name="_ddd5" localSheetId="4">[12]Sheet2!$A$829:$A$830</definedName>
    <definedName name="_ddd5" localSheetId="5">[12]Sheet2!$A$829:$A$830</definedName>
    <definedName name="_ddd5">[13]Sheet2!$A$829:$A$830</definedName>
    <definedName name="_ddd6" localSheetId="1">#REF!</definedName>
    <definedName name="_ddd6" localSheetId="2">#REF!</definedName>
    <definedName name="_ddd6" localSheetId="3">#REF!</definedName>
    <definedName name="_ddd6" localSheetId="4">#REF!</definedName>
    <definedName name="_ddd6" localSheetId="5">#REF!</definedName>
    <definedName name="_ddd6">#REF!</definedName>
    <definedName name="_ddd7" localSheetId="1">[9]Sheet2!$A$839:$A$864</definedName>
    <definedName name="_ddd7" localSheetId="2">[9]Sheet2!$A$839:$A$864</definedName>
    <definedName name="_ddd7" localSheetId="3">[9]Sheet2!$A$839:$A$864</definedName>
    <definedName name="_ddd7" localSheetId="4">[9]Sheet2!$A$839:$A$864</definedName>
    <definedName name="_ddd7" localSheetId="5">[9]Sheet2!$A$839:$A$864</definedName>
    <definedName name="_ddd7">[10]Sheet2!$A$839:$A$864</definedName>
    <definedName name="_ddd8" localSheetId="1">[9]Sheet2!$B$817:$B$819</definedName>
    <definedName name="_ddd8" localSheetId="2">[9]Sheet2!$B$817:$B$819</definedName>
    <definedName name="_ddd8" localSheetId="3">[9]Sheet2!$B$817:$B$819</definedName>
    <definedName name="_ddd8" localSheetId="4">[9]Sheet2!$B$817:$B$819</definedName>
    <definedName name="_ddd8" localSheetId="5">[9]Sheet2!$B$817:$B$819</definedName>
    <definedName name="_ddd8">[10]Sheet2!$B$817:$B$819</definedName>
    <definedName name="_ddd9" localSheetId="1">[9]Sheet2!$B$823:$B$826</definedName>
    <definedName name="_ddd9" localSheetId="2">[9]Sheet2!$B$823:$B$826</definedName>
    <definedName name="_ddd9" localSheetId="3">[9]Sheet2!$B$823:$B$826</definedName>
    <definedName name="_ddd9" localSheetId="4">[9]Sheet2!$B$823:$B$826</definedName>
    <definedName name="_ddd9" localSheetId="5">[9]Sheet2!$B$823:$B$826</definedName>
    <definedName name="_ddd9">[10]Sheet2!$B$823:$B$826</definedName>
    <definedName name="_dep1" localSheetId="1">#REF!</definedName>
    <definedName name="_dep1" localSheetId="2">#REF!</definedName>
    <definedName name="_dep1" localSheetId="3">#REF!</definedName>
    <definedName name="_dep1" localSheetId="4">#REF!</definedName>
    <definedName name="_dep1" localSheetId="5">#REF!</definedName>
    <definedName name="_dep1">#REF!</definedName>
    <definedName name="_end001" localSheetId="1">#REF!</definedName>
    <definedName name="_end001" localSheetId="2">#REF!</definedName>
    <definedName name="_end001" localSheetId="3">#REF!</definedName>
    <definedName name="_end001" localSheetId="4">#REF!</definedName>
    <definedName name="_end001" localSheetId="5">#REF!</definedName>
    <definedName name="_end001">#REF!</definedName>
    <definedName name="_end01" localSheetId="1">[14]ปชส!$B$64</definedName>
    <definedName name="_end01" localSheetId="2">[14]ปชส!$B$64</definedName>
    <definedName name="_end01" localSheetId="3">[14]ปชส!$B$64</definedName>
    <definedName name="_end01" localSheetId="4">[14]ปชส!$B$64</definedName>
    <definedName name="_end01" localSheetId="5">[14]ปชส!$B$64</definedName>
    <definedName name="_end01">[15]ปชส!$B$64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AA0" localSheetId="1">[14]ปชส!$B$62:$U$62</definedName>
    <definedName name="AAA0" localSheetId="2">[14]ปชส!$B$62:$U$62</definedName>
    <definedName name="AAA0" localSheetId="3">[14]ปชส!$B$62:$U$62</definedName>
    <definedName name="AAA0" localSheetId="4">[14]ปชส!$B$62:$U$62</definedName>
    <definedName name="AAA0" localSheetId="5">[14]ปชส!$B$62:$U$62</definedName>
    <definedName name="AAA0">[15]ปชส!$B$62:$U$62</definedName>
    <definedName name="AAA00" localSheetId="1">#REF!</definedName>
    <definedName name="AAA00" localSheetId="2">#REF!</definedName>
    <definedName name="AAA00" localSheetId="3">#REF!</definedName>
    <definedName name="AAA00" localSheetId="4">#REF!</definedName>
    <definedName name="AAA00" localSheetId="5">#REF!</definedName>
    <definedName name="AAA00">#REF!</definedName>
    <definedName name="AAA000" localSheetId="1">#REF!</definedName>
    <definedName name="AAA000" localSheetId="2">#REF!</definedName>
    <definedName name="AAA000" localSheetId="3">#REF!</definedName>
    <definedName name="AAA000" localSheetId="4">#REF!</definedName>
    <definedName name="AAA000" localSheetId="5">#REF!</definedName>
    <definedName name="AAA000">#REF!</definedName>
    <definedName name="bbb" localSheetId="1">'[4]seminar(ปชส)'!#REF!</definedName>
    <definedName name="bbb" localSheetId="2">'[4]seminar(ปชส)'!#REF!</definedName>
    <definedName name="bbb" localSheetId="3">'[4]seminar(ปชส)'!#REF!</definedName>
    <definedName name="bbb" localSheetId="4">'[4]seminar(ปชส)'!#REF!</definedName>
    <definedName name="bbb" localSheetId="5">'[4]seminar(ปชส)'!#REF!</definedName>
    <definedName name="bbb">'[4]seminar(ปชส)'!#REF!</definedName>
    <definedName name="bbbb" localSheetId="1">'[4]seminar(ปชส)'!#REF!</definedName>
    <definedName name="bbbb" localSheetId="2">'[4]seminar(ปชส)'!#REF!</definedName>
    <definedName name="bbbb" localSheetId="3">'[4]seminar(ปชส)'!#REF!</definedName>
    <definedName name="bbbb" localSheetId="4">'[4]seminar(ปชส)'!#REF!</definedName>
    <definedName name="bbbb" localSheetId="5">'[4]seminar(ปชส)'!#REF!</definedName>
    <definedName name="bbbb">'[4]seminar(ปชส)'!#REF!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>#REF!</definedName>
    <definedName name="ccc" localSheetId="1">'[16]seminar(ปชส)'!#REF!</definedName>
    <definedName name="ccc" localSheetId="2">'[16]seminar(ปชส)'!#REF!</definedName>
    <definedName name="ccc" localSheetId="3">'[16]seminar(ปชส)'!#REF!</definedName>
    <definedName name="ccc" localSheetId="4">'[16]seminar(ปชส)'!#REF!</definedName>
    <definedName name="ccc" localSheetId="5">'[16]seminar(ปชส)'!#REF!</definedName>
    <definedName name="ccc">'[16]seminar(ปชส)'!#REF!</definedName>
    <definedName name="cccc" localSheetId="1">#REF!</definedName>
    <definedName name="cccc" localSheetId="2">#REF!</definedName>
    <definedName name="cccc" localSheetId="3">#REF!</definedName>
    <definedName name="cccc" localSheetId="4">#REF!</definedName>
    <definedName name="cccc" localSheetId="5">#REF!</definedName>
    <definedName name="cccc">#REF!</definedName>
    <definedName name="dep" localSheetId="1">#REF!</definedName>
    <definedName name="dep" localSheetId="2">#REF!</definedName>
    <definedName name="dep" localSheetId="3">#REF!</definedName>
    <definedName name="dep" localSheetId="4">#REF!</definedName>
    <definedName name="dep" localSheetId="5">#REF!</definedName>
    <definedName name="dep">#REF!</definedName>
    <definedName name="dhgflk12" localSheetId="1">#REF!</definedName>
    <definedName name="dhgflk12" localSheetId="2">#REF!</definedName>
    <definedName name="dhgflk12" localSheetId="3">#REF!</definedName>
    <definedName name="dhgflk12" localSheetId="4">#REF!</definedName>
    <definedName name="dhgflk12" localSheetId="5">#REF!</definedName>
    <definedName name="dhgflk12">#REF!</definedName>
    <definedName name="djkjhfkglf243341" localSheetId="1">#REF!</definedName>
    <definedName name="djkjhfkglf243341" localSheetId="2">#REF!</definedName>
    <definedName name="djkjhfkglf243341" localSheetId="3">#REF!</definedName>
    <definedName name="djkjhfkglf243341" localSheetId="4">#REF!</definedName>
    <definedName name="djkjhfkglf243341" localSheetId="5">#REF!</definedName>
    <definedName name="djkjhfkglf243341">#REF!</definedName>
    <definedName name="drop1" localSheetId="1">#REF!</definedName>
    <definedName name="drop1" localSheetId="2">#REF!</definedName>
    <definedName name="drop1" localSheetId="3">#REF!</definedName>
    <definedName name="drop1" localSheetId="4">#REF!</definedName>
    <definedName name="drop1" localSheetId="5">#REF!</definedName>
    <definedName name="drop1">#REF!</definedName>
    <definedName name="Dุึ" localSheetId="1">'[17]คภ.คก. Safety People ภาคเหนือ'!#REF!</definedName>
    <definedName name="Dุึ" localSheetId="2">'[17]คภ.คก. Safety People ภาคเหนือ'!#REF!</definedName>
    <definedName name="Dุึ" localSheetId="3">'[17]คภ.คก. Safety People ภาคเหนือ'!#REF!</definedName>
    <definedName name="Dุึ" localSheetId="4">'[17]คภ.คก. Safety People ภาคเหนือ'!#REF!</definedName>
    <definedName name="Dุึ" localSheetId="5">'[17]คภ.คก. Safety People ภาคเหนือ'!#REF!</definedName>
    <definedName name="Dุึ">'[17]คภ.คก. Safety People ภาคเหนือ'!#REF!</definedName>
    <definedName name="efsegfdh" localSheetId="1">#REF!</definedName>
    <definedName name="efsegfdh" localSheetId="2">#REF!</definedName>
    <definedName name="efsegfdh" localSheetId="3">#REF!</definedName>
    <definedName name="efsegfdh" localSheetId="4">#REF!</definedName>
    <definedName name="efsegfdh" localSheetId="5">#REF!</definedName>
    <definedName name="efsegfdh">#REF!</definedName>
    <definedName name="end" localSheetId="1">#REF!</definedName>
    <definedName name="end" localSheetId="2">#REF!</definedName>
    <definedName name="end" localSheetId="3">#REF!</definedName>
    <definedName name="end" localSheetId="4">#REF!</definedName>
    <definedName name="end" localSheetId="5">#REF!</definedName>
    <definedName name="end">#REF!</definedName>
    <definedName name="END000" localSheetId="1">#REF!</definedName>
    <definedName name="END000" localSheetId="2">#REF!</definedName>
    <definedName name="END000" localSheetId="3">#REF!</definedName>
    <definedName name="END000" localSheetId="4">#REF!</definedName>
    <definedName name="END000" localSheetId="5">#REF!</definedName>
    <definedName name="END000">#REF!</definedName>
    <definedName name="end123g" localSheetId="1">#REF!</definedName>
    <definedName name="end123g" localSheetId="2">#REF!</definedName>
    <definedName name="end123g" localSheetId="3">#REF!</definedName>
    <definedName name="end123g" localSheetId="4">#REF!</definedName>
    <definedName name="end123g" localSheetId="5">#REF!</definedName>
    <definedName name="end123g">#REF!</definedName>
    <definedName name="erty" localSheetId="1">#REF!</definedName>
    <definedName name="erty" localSheetId="2">#REF!</definedName>
    <definedName name="erty" localSheetId="3">#REF!</definedName>
    <definedName name="erty" localSheetId="4">#REF!</definedName>
    <definedName name="erty" localSheetId="5">#REF!</definedName>
    <definedName name="erty">#REF!</definedName>
    <definedName name="fdgfdgdfgaaehgd" localSheetId="1">'[4]seminar(ปชส)'!#REF!</definedName>
    <definedName name="fdgfdgdfgaaehgd" localSheetId="2">'[4]seminar(ปชส)'!#REF!</definedName>
    <definedName name="fdgfdgdfgaaehgd" localSheetId="3">'[4]seminar(ปชส)'!#REF!</definedName>
    <definedName name="fdgfdgdfgaaehgd" localSheetId="4">'[4]seminar(ปชส)'!#REF!</definedName>
    <definedName name="fdgfdgdfgaaehgd" localSheetId="5">'[4]seminar(ปชส)'!#REF!</definedName>
    <definedName name="fdgfdgdfgaaehgd">'[4]seminar(ปชส)'!#REF!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>#REF!</definedName>
    <definedName name="fk" localSheetId="1">#REF!</definedName>
    <definedName name="fk" localSheetId="2">#REF!</definedName>
    <definedName name="fk" localSheetId="3">#REF!</definedName>
    <definedName name="fk" localSheetId="4">#REF!</definedName>
    <definedName name="fk" localSheetId="5">#REF!</definedName>
    <definedName name="fk">#REF!</definedName>
    <definedName name="fthfj" localSheetId="1">'[6]seminar(ปชส)'!#REF!</definedName>
    <definedName name="fthfj" localSheetId="2">'[6]seminar(ปชส)'!#REF!</definedName>
    <definedName name="fthfj" localSheetId="3">'[6]seminar(ปชส)'!#REF!</definedName>
    <definedName name="fthfj" localSheetId="4">'[6]seminar(ปชส)'!#REF!</definedName>
    <definedName name="fthfj" localSheetId="5">'[6]seminar(ปชส)'!#REF!</definedName>
    <definedName name="fthfj">'[7]seminar(ปชส)'!#REF!</definedName>
    <definedName name="galdgh12234" localSheetId="1">#REF!</definedName>
    <definedName name="galdgh12234" localSheetId="2">#REF!</definedName>
    <definedName name="galdgh12234" localSheetId="3">#REF!</definedName>
    <definedName name="galdgh12234" localSheetId="4">#REF!</definedName>
    <definedName name="galdgh12234" localSheetId="5">#REF!</definedName>
    <definedName name="galdgh12234">#REF!</definedName>
    <definedName name="gdgfhgh" localSheetId="1">[18]พันธกิจ!#REF!</definedName>
    <definedName name="gdgfhgh" localSheetId="2">[18]พันธกิจ!#REF!</definedName>
    <definedName name="gdgfhgh" localSheetId="3">[18]พันธกิจ!#REF!</definedName>
    <definedName name="gdgfhgh" localSheetId="4">[18]พันธกิจ!#REF!</definedName>
    <definedName name="gdgfhgh" localSheetId="5">[18]พันธกิจ!#REF!</definedName>
    <definedName name="gdgfhgh">[18]พันธกิจ!#REF!</definedName>
    <definedName name="gotk12423" localSheetId="1">#REF!</definedName>
    <definedName name="gotk12423" localSheetId="2">#REF!</definedName>
    <definedName name="gotk12423" localSheetId="3">#REF!</definedName>
    <definedName name="gotk12423" localSheetId="4">#REF!</definedName>
    <definedName name="gotk12423" localSheetId="5">#REF!</definedName>
    <definedName name="gotk12423">#REF!</definedName>
    <definedName name="gtfgh" localSheetId="1">#REF!</definedName>
    <definedName name="gtfgh" localSheetId="2">#REF!</definedName>
    <definedName name="gtfgh" localSheetId="3">#REF!</definedName>
    <definedName name="gtfgh" localSheetId="4">#REF!</definedName>
    <definedName name="gtfgh" localSheetId="5">#REF!</definedName>
    <definedName name="gtfgh">#REF!</definedName>
    <definedName name="gvhfjnfgkh" localSheetId="1">#REF!</definedName>
    <definedName name="gvhfjnfgkh" localSheetId="2">#REF!</definedName>
    <definedName name="gvhfjnfgkh" localSheetId="3">#REF!</definedName>
    <definedName name="gvhfjnfgkh" localSheetId="4">#REF!</definedName>
    <definedName name="gvhfjnfgkh" localSheetId="5">#REF!</definedName>
    <definedName name="gvhfjnfgkh">#REF!</definedName>
    <definedName name="hbhh" localSheetId="1">'[4]seminar(ปชส)'!#REF!</definedName>
    <definedName name="hbhh" localSheetId="2">'[4]seminar(ปชส)'!#REF!</definedName>
    <definedName name="hbhh" localSheetId="3">'[4]seminar(ปชส)'!#REF!</definedName>
    <definedName name="hbhh" localSheetId="4">'[4]seminar(ปชส)'!#REF!</definedName>
    <definedName name="hbhh" localSheetId="5">'[4]seminar(ปชส)'!#REF!</definedName>
    <definedName name="hbhh">'[4]seminar(ปชส)'!#REF!</definedName>
    <definedName name="hfghfgth" localSheetId="1">'[6]seminar(ปชส)'!#REF!</definedName>
    <definedName name="hfghfgth" localSheetId="2">'[6]seminar(ปชส)'!#REF!</definedName>
    <definedName name="hfghfgth" localSheetId="3">'[6]seminar(ปชส)'!#REF!</definedName>
    <definedName name="hfghfgth" localSheetId="4">'[6]seminar(ปชส)'!#REF!</definedName>
    <definedName name="hfghfgth" localSheetId="5">'[6]seminar(ปชส)'!#REF!</definedName>
    <definedName name="hfghfgth">'[7]seminar(ปชส)'!#REF!</definedName>
    <definedName name="hfthf" localSheetId="1">#REF!</definedName>
    <definedName name="hfthf" localSheetId="2">#REF!</definedName>
    <definedName name="hfthf" localSheetId="3">#REF!</definedName>
    <definedName name="hfthf" localSheetId="4">#REF!</definedName>
    <definedName name="hfthf" localSheetId="5">#REF!</definedName>
    <definedName name="hfthf">#REF!</definedName>
    <definedName name="iii" localSheetId="1">#REF!</definedName>
    <definedName name="iii" localSheetId="2">#REF!</definedName>
    <definedName name="iii" localSheetId="3">#REF!</definedName>
    <definedName name="iii" localSheetId="4">#REF!</definedName>
    <definedName name="iii" localSheetId="5">#REF!</definedName>
    <definedName name="iii">#REF!</definedName>
    <definedName name="iiiiiii" localSheetId="1">#REF!</definedName>
    <definedName name="iiiiiii" localSheetId="2">#REF!</definedName>
    <definedName name="iiiiiii" localSheetId="3">#REF!</definedName>
    <definedName name="iiiiiii" localSheetId="4">#REF!</definedName>
    <definedName name="iiiiiii" localSheetId="5">#REF!</definedName>
    <definedName name="iiiiiii">#REF!</definedName>
    <definedName name="jgjdj456547" localSheetId="1">#REF!</definedName>
    <definedName name="jgjdj456547" localSheetId="2">#REF!</definedName>
    <definedName name="jgjdj456547" localSheetId="3">#REF!</definedName>
    <definedName name="jgjdj456547" localSheetId="4">#REF!</definedName>
    <definedName name="jgjdj456547" localSheetId="5">#REF!</definedName>
    <definedName name="jgjdj456547">#REF!</definedName>
    <definedName name="lygjgj" localSheetId="1">#REF!</definedName>
    <definedName name="lygjgj" localSheetId="2">#REF!</definedName>
    <definedName name="lygjgj" localSheetId="3">#REF!</definedName>
    <definedName name="lygjgj" localSheetId="4">#REF!</definedName>
    <definedName name="lygjgj" localSheetId="5">#REF!</definedName>
    <definedName name="lygjgj">#REF!</definedName>
    <definedName name="MmExcelLinker_07FFD8C7_DAEA_4D5F_848A_ECA593FFFCD4" localSheetId="1">#REF!</definedName>
    <definedName name="MmExcelLinker_07FFD8C7_DAEA_4D5F_848A_ECA593FFFCD4" localSheetId="2">#REF!</definedName>
    <definedName name="MmExcelLinker_07FFD8C7_DAEA_4D5F_848A_ECA593FFFCD4" localSheetId="3">#REF!</definedName>
    <definedName name="MmExcelLinker_07FFD8C7_DAEA_4D5F_848A_ECA593FFFCD4" localSheetId="4">#REF!</definedName>
    <definedName name="MmExcelLinker_07FFD8C7_DAEA_4D5F_848A_ECA593FFFCD4" localSheetId="5">#REF!</definedName>
    <definedName name="MmExcelLinker_07FFD8C7_DAEA_4D5F_848A_ECA593FFFCD4">#REF!</definedName>
    <definedName name="MmExcelLinker_EBEA9AC1_2AEA_46B3_BFFC_98832F184FBD" localSheetId="1">[19]พันธกิจ!#REF!</definedName>
    <definedName name="MmExcelLinker_EBEA9AC1_2AEA_46B3_BFFC_98832F184FBD" localSheetId="2">[19]พันธกิจ!#REF!</definedName>
    <definedName name="MmExcelLinker_EBEA9AC1_2AEA_46B3_BFFC_98832F184FBD" localSheetId="3">[19]พันธกิจ!#REF!</definedName>
    <definedName name="MmExcelLinker_EBEA9AC1_2AEA_46B3_BFFC_98832F184FBD" localSheetId="4">[19]พันธกิจ!#REF!</definedName>
    <definedName name="MmExcelLinker_EBEA9AC1_2AEA_46B3_BFFC_98832F184FBD" localSheetId="5">[19]พันธกิจ!#REF!</definedName>
    <definedName name="MmExcelLinker_EBEA9AC1_2AEA_46B3_BFFC_98832F184FBD">[18]พันธกิจ!#REF!</definedName>
    <definedName name="nong" localSheetId="1">#REF!</definedName>
    <definedName name="nong" localSheetId="2">#REF!</definedName>
    <definedName name="nong" localSheetId="3">#REF!</definedName>
    <definedName name="nong" localSheetId="4">#REF!</definedName>
    <definedName name="nong" localSheetId="5">#REF!</definedName>
    <definedName name="nong">#REF!</definedName>
    <definedName name="oil" localSheetId="1">[20]ผ6ก1!#REF!</definedName>
    <definedName name="oil" localSheetId="2">[20]ผ6ก1!#REF!</definedName>
    <definedName name="oil" localSheetId="3">[20]ผ6ก1!#REF!</definedName>
    <definedName name="oil" localSheetId="4">[20]ผ6ก1!#REF!</definedName>
    <definedName name="oil" localSheetId="5">[20]ผ6ก1!#REF!</definedName>
    <definedName name="oil">[20]ผ6ก1!#REF!</definedName>
    <definedName name="oil123hvc" localSheetId="1">[20]ผ6ก1!#REF!</definedName>
    <definedName name="oil123hvc" localSheetId="2">[20]ผ6ก1!#REF!</definedName>
    <definedName name="oil123hvc" localSheetId="3">[20]ผ6ก1!#REF!</definedName>
    <definedName name="oil123hvc" localSheetId="4">[20]ผ6ก1!#REF!</definedName>
    <definedName name="oil123hvc" localSheetId="5">[20]ผ6ก1!#REF!</definedName>
    <definedName name="oil123hvc">[20]ผ6ก1!#REF!</definedName>
    <definedName name="oil123kl" localSheetId="1">[20]ผ6ก1!#REF!</definedName>
    <definedName name="oil123kl" localSheetId="2">[20]ผ6ก1!#REF!</definedName>
    <definedName name="oil123kl" localSheetId="3">[20]ผ6ก1!#REF!</definedName>
    <definedName name="oil123kl" localSheetId="4">[20]ผ6ก1!#REF!</definedName>
    <definedName name="oil123kl" localSheetId="5">[20]ผ6ก1!#REF!</definedName>
    <definedName name="oil123kl">[20]ผ6ก1!#REF!</definedName>
    <definedName name="ons" localSheetId="1">#REF!</definedName>
    <definedName name="ons" localSheetId="2">#REF!</definedName>
    <definedName name="ons" localSheetId="3">#REF!</definedName>
    <definedName name="ons" localSheetId="4">#REF!</definedName>
    <definedName name="ons" localSheetId="5">#REF!</definedName>
    <definedName name="ons">#REF!</definedName>
    <definedName name="_xlnm.Print_Area" localSheetId="1">'1. คณะแพทย์'!$A$1:$R$25</definedName>
    <definedName name="_xlnm.Print_Area" localSheetId="2">'2. คณะพยาบาล'!$A$1:$R$29</definedName>
    <definedName name="_xlnm.Print_Area" localSheetId="3">'3. คณะสาธารณสุข'!$A$1:$R$50</definedName>
    <definedName name="_xlnm.Print_Area" localSheetId="4">'4. คณะทันตแพทย์'!$A$1:$R$23</definedName>
    <definedName name="_xlnm.Print_Area" localSheetId="5">'5. คณะเภสัช'!$A$1:$R$23</definedName>
    <definedName name="_xlnm.Print_Titles" localSheetId="3">'3. คณะสาธารณสุข'!$3:$5</definedName>
    <definedName name="rrrr" localSheetId="1">#REF!</definedName>
    <definedName name="rrrr" localSheetId="2">#REF!</definedName>
    <definedName name="rrrr" localSheetId="3">#REF!</definedName>
    <definedName name="rrrr" localSheetId="4">#REF!</definedName>
    <definedName name="rrrr" localSheetId="5">#REF!</definedName>
    <definedName name="rrrr">#REF!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>#REF!</definedName>
    <definedName name="rrrrrrr" localSheetId="1">#REF!</definedName>
    <definedName name="rrrrrrr" localSheetId="2">#REF!</definedName>
    <definedName name="rrrrrrr" localSheetId="3">#REF!</definedName>
    <definedName name="rrrrrrr" localSheetId="4">#REF!</definedName>
    <definedName name="rrrrrrr" localSheetId="5">#REF!</definedName>
    <definedName name="rrrrrrr">#REF!</definedName>
    <definedName name="safs" localSheetId="1">#REF!</definedName>
    <definedName name="safs" localSheetId="2">#REF!</definedName>
    <definedName name="safs" localSheetId="3">#REF!</definedName>
    <definedName name="safs" localSheetId="4">#REF!</definedName>
    <definedName name="safs" localSheetId="5">#REF!</definedName>
    <definedName name="safs">#REF!</definedName>
    <definedName name="SAPBEXdnldView" hidden="1">"4DZ5B0YS6TF66GKETZJZD69TS"</definedName>
    <definedName name="SAPBEXsysID" hidden="1">"BWP"</definedName>
    <definedName name="ss" localSheetId="1">'[4]seminar(ปชส)'!#REF!</definedName>
    <definedName name="ss" localSheetId="2">'[4]seminar(ปชส)'!#REF!</definedName>
    <definedName name="ss" localSheetId="3">'[4]seminar(ปชส)'!#REF!</definedName>
    <definedName name="ss" localSheetId="4">'[4]seminar(ปชส)'!#REF!</definedName>
    <definedName name="ss" localSheetId="5">'[4]seminar(ปชส)'!#REF!</definedName>
    <definedName name="ss">'[4]seminar(ปชส)'!#REF!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>#REF!</definedName>
    <definedName name="sss123fv" localSheetId="1">#REF!</definedName>
    <definedName name="sss123fv" localSheetId="2">#REF!</definedName>
    <definedName name="sss123fv" localSheetId="3">#REF!</definedName>
    <definedName name="sss123fv" localSheetId="4">#REF!</definedName>
    <definedName name="sss123fv" localSheetId="5">#REF!</definedName>
    <definedName name="sss123fv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>#REF!</definedName>
    <definedName name="sssss" localSheetId="1">#REF!</definedName>
    <definedName name="sssss" localSheetId="2">#REF!</definedName>
    <definedName name="sssss" localSheetId="3">#REF!</definedName>
    <definedName name="sssss" localSheetId="4">#REF!</definedName>
    <definedName name="sssss" localSheetId="5">#REF!</definedName>
    <definedName name="sssss">#REF!</definedName>
    <definedName name="TEST0" localSheetId="1">#REF!</definedName>
    <definedName name="TEST0" localSheetId="2">#REF!</definedName>
    <definedName name="TEST0" localSheetId="3">#REF!</definedName>
    <definedName name="TEST0" localSheetId="4">#REF!</definedName>
    <definedName name="TEST0" localSheetId="5">#REF!</definedName>
    <definedName name="TEST0">#REF!</definedName>
    <definedName name="TESTHKEY" localSheetId="1">#REF!</definedName>
    <definedName name="TESTHKEY" localSheetId="2">#REF!</definedName>
    <definedName name="TESTHKEY" localSheetId="3">#REF!</definedName>
    <definedName name="TESTHKEY" localSheetId="4">#REF!</definedName>
    <definedName name="TESTHKEY" localSheetId="5">#REF!</definedName>
    <definedName name="TESTHKEY">#REF!</definedName>
    <definedName name="TESTKEYS" localSheetId="1">#REF!</definedName>
    <definedName name="TESTKEYS" localSheetId="2">#REF!</definedName>
    <definedName name="TESTKEYS" localSheetId="3">#REF!</definedName>
    <definedName name="TESTKEYS" localSheetId="4">#REF!</definedName>
    <definedName name="TESTKEYS" localSheetId="5">#REF!</definedName>
    <definedName name="TESTKEYS">#REF!</definedName>
    <definedName name="TESTVKEY" localSheetId="1">#REF!</definedName>
    <definedName name="TESTVKEY" localSheetId="2">#REF!</definedName>
    <definedName name="TESTVKEY" localSheetId="3">#REF!</definedName>
    <definedName name="TESTVKEY" localSheetId="4">#REF!</definedName>
    <definedName name="TESTVKEY" localSheetId="5">#REF!</definedName>
    <definedName name="TESTVKEY">#REF!</definedName>
    <definedName name="vdep" localSheetId="1">[9]Sheet2!$A$500:$A$504</definedName>
    <definedName name="vdep" localSheetId="2">[9]Sheet2!$A$500:$A$504</definedName>
    <definedName name="vdep" localSheetId="3">[9]Sheet2!$A$500:$A$504</definedName>
    <definedName name="vdep" localSheetId="4">[9]Sheet2!$A$500:$A$504</definedName>
    <definedName name="vdep" localSheetId="5">[9]Sheet2!$A$500:$A$504</definedName>
    <definedName name="vdep">[10]Sheet2!$A$500:$A$504</definedName>
    <definedName name="vhm1115525" localSheetId="1">#REF!</definedName>
    <definedName name="vhm1115525" localSheetId="2">#REF!</definedName>
    <definedName name="vhm1115525" localSheetId="3">#REF!</definedName>
    <definedName name="vhm1115525" localSheetId="4">#REF!</definedName>
    <definedName name="vhm1115525" localSheetId="5">#REF!</definedName>
    <definedName name="vhm1115525">#REF!</definedName>
    <definedName name="view" localSheetId="1">#REF!</definedName>
    <definedName name="view" localSheetId="2">#REF!</definedName>
    <definedName name="view" localSheetId="3">#REF!</definedName>
    <definedName name="view" localSheetId="4">#REF!</definedName>
    <definedName name="view" localSheetId="5">#REF!</definedName>
    <definedName name="view">#REF!</definedName>
    <definedName name="viewdh" localSheetId="1">#REF!</definedName>
    <definedName name="viewdh" localSheetId="2">#REF!</definedName>
    <definedName name="viewdh" localSheetId="3">#REF!</definedName>
    <definedName name="viewdh" localSheetId="4">#REF!</definedName>
    <definedName name="viewdh" localSheetId="5">#REF!</definedName>
    <definedName name="viewdh">#REF!</definedName>
    <definedName name="vsprj" localSheetId="1">#REF!</definedName>
    <definedName name="vsprj" localSheetId="2">#REF!</definedName>
    <definedName name="vsprj" localSheetId="3">#REF!</definedName>
    <definedName name="vsprj" localSheetId="4">#REF!</definedName>
    <definedName name="vsprj" localSheetId="5">#REF!</definedName>
    <definedName name="vsprj">#REF!</definedName>
    <definedName name="vsprj0" localSheetId="1">[14]ปชส!$B$4988:$B$4997</definedName>
    <definedName name="vsprj0" localSheetId="2">[14]ปชส!$B$4988:$B$4997</definedName>
    <definedName name="vsprj0" localSheetId="3">[14]ปชส!$B$4988:$B$4997</definedName>
    <definedName name="vsprj0" localSheetId="4">[14]ปชส!$B$4988:$B$4997</definedName>
    <definedName name="vsprj0" localSheetId="5">[14]ปชส!$B$4988:$B$4997</definedName>
    <definedName name="vsprj0">[15]ปชส!$B$4988:$B$4997</definedName>
    <definedName name="vsprj00" localSheetId="1">#REF!</definedName>
    <definedName name="vsprj00" localSheetId="2">#REF!</definedName>
    <definedName name="vsprj00" localSheetId="3">#REF!</definedName>
    <definedName name="vsprj00" localSheetId="4">#REF!</definedName>
    <definedName name="vsprj00" localSheetId="5">#REF!</definedName>
    <definedName name="vsprj00">#REF!</definedName>
    <definedName name="vsprj000" localSheetId="1">#REF!</definedName>
    <definedName name="vsprj000" localSheetId="2">#REF!</definedName>
    <definedName name="vsprj000" localSheetId="3">#REF!</definedName>
    <definedName name="vsprj000" localSheetId="4">#REF!</definedName>
    <definedName name="vsprj000" localSheetId="5">#REF!</definedName>
    <definedName name="vsprj000">#REF!</definedName>
    <definedName name="wkdvgk122356" localSheetId="1">#REF!</definedName>
    <definedName name="wkdvgk122356" localSheetId="2">#REF!</definedName>
    <definedName name="wkdvgk122356" localSheetId="3">#REF!</definedName>
    <definedName name="wkdvgk122356" localSheetId="4">#REF!</definedName>
    <definedName name="wkdvgk122356" localSheetId="5">#REF!</definedName>
    <definedName name="wkdvgk122356">#REF!</definedName>
    <definedName name="เ" localSheetId="1">'[8]จ่าย 49'!#REF!</definedName>
    <definedName name="เ" localSheetId="2">'[8]จ่าย 49'!#REF!</definedName>
    <definedName name="เ" localSheetId="3">'[8]จ่าย 49'!#REF!</definedName>
    <definedName name="เ" localSheetId="4">'[8]จ่าย 49'!#REF!</definedName>
    <definedName name="เ" localSheetId="5">'[8]จ่าย 49'!#REF!</definedName>
    <definedName name="เ">'[8]จ่าย 49'!#REF!</definedName>
    <definedName name="เพิ่มเติม" localSheetId="1">#REF!</definedName>
    <definedName name="เพิ่มเติม" localSheetId="2">#REF!</definedName>
    <definedName name="เพิ่มเติม" localSheetId="3">#REF!</definedName>
    <definedName name="เพิ่มเติม" localSheetId="4">#REF!</definedName>
    <definedName name="เพิ่มเติม" localSheetId="5">#REF!</definedName>
    <definedName name="เพิ่มเติม">#REF!</definedName>
    <definedName name="เพิ่มเติม1" localSheetId="1">#REF!</definedName>
    <definedName name="เพิ่มเติม1" localSheetId="2">#REF!</definedName>
    <definedName name="เพิ่มเติม1" localSheetId="3">#REF!</definedName>
    <definedName name="เพิ่มเติม1" localSheetId="4">#REF!</definedName>
    <definedName name="เพิ่มเติม1" localSheetId="5">#REF!</definedName>
    <definedName name="เพิ่มเติม1">#REF!</definedName>
    <definedName name="แ" localSheetId="1">[19]พันธกิจ!#REF!</definedName>
    <definedName name="แ" localSheetId="2">[19]พันธกิจ!#REF!</definedName>
    <definedName name="แ" localSheetId="3">[19]พันธกิจ!#REF!</definedName>
    <definedName name="แ" localSheetId="4">[19]พันธกิจ!#REF!</definedName>
    <definedName name="แ" localSheetId="5">[19]พันธกิจ!#REF!</definedName>
    <definedName name="แ">[19]พันธกิจ!#REF!</definedName>
    <definedName name="แ572" localSheetId="1">#REF!</definedName>
    <definedName name="แ572" localSheetId="2">#REF!</definedName>
    <definedName name="แ572" localSheetId="3">#REF!</definedName>
    <definedName name="แ572" localSheetId="4">#REF!</definedName>
    <definedName name="แ572" localSheetId="5">#REF!</definedName>
    <definedName name="แ572">#REF!</definedName>
    <definedName name="แก้ไขสัมมนาสปา" localSheetId="1">#REF!</definedName>
    <definedName name="แก้ไขสัมมนาสปา" localSheetId="2">#REF!</definedName>
    <definedName name="แก้ไขสัมมนาสปา" localSheetId="3">#REF!</definedName>
    <definedName name="แก้ไขสัมมนาสปา" localSheetId="4">#REF!</definedName>
    <definedName name="แก้ไขสัมมนาสปา" localSheetId="5">#REF!</definedName>
    <definedName name="แก้ไขสัมมนาสปา">#REF!</definedName>
    <definedName name="โครงการพระอุปถัมภ์" localSheetId="1">#REF!</definedName>
    <definedName name="โครงการพระอุปถัมภ์" localSheetId="2">#REF!</definedName>
    <definedName name="โครงการพระอุปถัมภ์" localSheetId="3">#REF!</definedName>
    <definedName name="โครงการพระอุปถัมภ์" localSheetId="4">#REF!</definedName>
    <definedName name="โครงการพระอุปถัมภ์" localSheetId="5">#REF!</definedName>
    <definedName name="โครงการพระอุปถัมภ์">#REF!</definedName>
    <definedName name="ไ" localSheetId="1">#REF!</definedName>
    <definedName name="ไ" localSheetId="2">#REF!</definedName>
    <definedName name="ไ" localSheetId="3">#REF!</definedName>
    <definedName name="ไ" localSheetId="4">#REF!</definedName>
    <definedName name="ไ" localSheetId="5">#REF!</definedName>
    <definedName name="ไ">#REF!</definedName>
    <definedName name="ก" localSheetId="1">[21]Sheet2!$B$817:$B$819</definedName>
    <definedName name="ก" localSheetId="2">[21]Sheet2!$B$817:$B$819</definedName>
    <definedName name="ก" localSheetId="3">[21]Sheet2!$B$817:$B$819</definedName>
    <definedName name="ก" localSheetId="4">[21]Sheet2!$B$817:$B$819</definedName>
    <definedName name="ก" localSheetId="5">[21]Sheet2!$B$817:$B$819</definedName>
    <definedName name="ก">[22]Sheet2!$B$817:$B$819</definedName>
    <definedName name="ก112333345" localSheetId="1">#REF!</definedName>
    <definedName name="ก112333345" localSheetId="2">#REF!</definedName>
    <definedName name="ก112333345" localSheetId="3">#REF!</definedName>
    <definedName name="ก112333345" localSheetId="4">#REF!</definedName>
    <definedName name="ก112333345" localSheetId="5">#REF!</definedName>
    <definedName name="ก112333345">#REF!</definedName>
    <definedName name="ก12348765" localSheetId="1">#REF!</definedName>
    <definedName name="ก12348765" localSheetId="2">#REF!</definedName>
    <definedName name="ก12348765" localSheetId="3">#REF!</definedName>
    <definedName name="ก12348765" localSheetId="4">#REF!</definedName>
    <definedName name="ก12348765" localSheetId="5">#REF!</definedName>
    <definedName name="ก12348765">#REF!</definedName>
    <definedName name="ก13455" localSheetId="1">#REF!</definedName>
    <definedName name="ก13455" localSheetId="2">#REF!</definedName>
    <definedName name="ก13455" localSheetId="3">#REF!</definedName>
    <definedName name="ก13455" localSheetId="4">#REF!</definedName>
    <definedName name="ก13455" localSheetId="5">#REF!</definedName>
    <definedName name="ก13455">#REF!</definedName>
    <definedName name="ก13776" localSheetId="1">'[23]seminar(ปชส)'!#REF!</definedName>
    <definedName name="ก13776" localSheetId="2">'[23]seminar(ปชส)'!#REF!</definedName>
    <definedName name="ก13776" localSheetId="3">'[23]seminar(ปชส)'!#REF!</definedName>
    <definedName name="ก13776" localSheetId="4">'[23]seminar(ปชส)'!#REF!</definedName>
    <definedName name="ก13776" localSheetId="5">'[23]seminar(ปชส)'!#REF!</definedName>
    <definedName name="ก13776">'[24]seminar(ปชส)'!#REF!</definedName>
    <definedName name="ก137764" localSheetId="1">'[23]seminar(ปชส)'!#REF!</definedName>
    <definedName name="ก137764" localSheetId="2">'[23]seminar(ปชส)'!#REF!</definedName>
    <definedName name="ก137764" localSheetId="3">'[23]seminar(ปชส)'!#REF!</definedName>
    <definedName name="ก137764" localSheetId="4">'[23]seminar(ปชส)'!#REF!</definedName>
    <definedName name="ก137764" localSheetId="5">'[23]seminar(ปชส)'!#REF!</definedName>
    <definedName name="ก137764">'[24]seminar(ปชส)'!#REF!</definedName>
    <definedName name="กก" localSheetId="1">#REF!</definedName>
    <definedName name="กก" localSheetId="2">#REF!</definedName>
    <definedName name="กก" localSheetId="3">#REF!</definedName>
    <definedName name="กก" localSheetId="4">#REF!</definedName>
    <definedName name="กก" localSheetId="5">#REF!</definedName>
    <definedName name="กก">#REF!</definedName>
    <definedName name="กดห้เด่เ" localSheetId="1">#REF!</definedName>
    <definedName name="กดห้เด่เ" localSheetId="2">#REF!</definedName>
    <definedName name="กดห้เด่เ" localSheetId="3">#REF!</definedName>
    <definedName name="กดห้เด่เ" localSheetId="4">#REF!</definedName>
    <definedName name="กดห้เด่เ" localSheetId="5">#REF!</definedName>
    <definedName name="กดห้เด่เ">#REF!</definedName>
    <definedName name="กยน5" localSheetId="1">#REF!</definedName>
    <definedName name="กยน5" localSheetId="2">#REF!</definedName>
    <definedName name="กยน5" localSheetId="3">#REF!</definedName>
    <definedName name="กยน5" localSheetId="4">#REF!</definedName>
    <definedName name="กยน5" localSheetId="5">#REF!</definedName>
    <definedName name="กยน5">#REF!</definedName>
    <definedName name="กยน51" localSheetId="1">#REF!</definedName>
    <definedName name="กยน51" localSheetId="2">#REF!</definedName>
    <definedName name="กยน51" localSheetId="3">#REF!</definedName>
    <definedName name="กยน51" localSheetId="4">#REF!</definedName>
    <definedName name="กยน51" localSheetId="5">#REF!</definedName>
    <definedName name="กยน51">#REF!</definedName>
    <definedName name="กาส" localSheetId="1">#REF!</definedName>
    <definedName name="กาส" localSheetId="2">#REF!</definedName>
    <definedName name="กาส" localSheetId="3">#REF!</definedName>
    <definedName name="กาส" localSheetId="4">#REF!</definedName>
    <definedName name="กาส" localSheetId="5">#REF!</definedName>
    <definedName name="กาส">#REF!</definedName>
    <definedName name="กาส123" localSheetId="1">#REF!</definedName>
    <definedName name="กาส123" localSheetId="2">#REF!</definedName>
    <definedName name="กาส123" localSheetId="3">#REF!</definedName>
    <definedName name="กาส123" localSheetId="4">#REF!</definedName>
    <definedName name="กาส123" localSheetId="5">#REF!</definedName>
    <definedName name="กาส123">#REF!</definedName>
    <definedName name="คลินิก" localSheetId="1">#REF!</definedName>
    <definedName name="คลินิก" localSheetId="2">#REF!</definedName>
    <definedName name="คลินิก" localSheetId="3">#REF!</definedName>
    <definedName name="คลินิก" localSheetId="4">#REF!</definedName>
    <definedName name="คลินิก" localSheetId="5">#REF!</definedName>
    <definedName name="คลินิก">#REF!</definedName>
    <definedName name="คลินิก1" localSheetId="1">#REF!</definedName>
    <definedName name="คลินิก1" localSheetId="2">#REF!</definedName>
    <definedName name="คลินิก1" localSheetId="3">#REF!</definedName>
    <definedName name="คลินิก1" localSheetId="4">#REF!</definedName>
    <definedName name="คลินิก1" localSheetId="5">#REF!</definedName>
    <definedName name="คลินิก1">#REF!</definedName>
    <definedName name="ค่าธรรมเนี่ยม" localSheetId="1">#REF!</definedName>
    <definedName name="ค่าธรรมเนี่ยม" localSheetId="2">#REF!</definedName>
    <definedName name="ค่าธรรมเนี่ยม" localSheetId="3">#REF!</definedName>
    <definedName name="ค่าธรรมเนี่ยม" localSheetId="4">#REF!</definedName>
    <definedName name="ค่าธรรมเนี่ยม" localSheetId="5">#REF!</definedName>
    <definedName name="ค่าธรรมเนี่ยม">#REF!</definedName>
    <definedName name="งบลงทุน" localSheetId="1">#REF!</definedName>
    <definedName name="งบลงทุน" localSheetId="2">#REF!</definedName>
    <definedName name="งบลงทุน" localSheetId="3">#REF!</definedName>
    <definedName name="งบลงทุน" localSheetId="4">#REF!</definedName>
    <definedName name="งบลงทุน" localSheetId="5">#REF!</definedName>
    <definedName name="งบลงทุน">#REF!</definedName>
    <definedName name="งบลงทุน123456" localSheetId="1">#REF!</definedName>
    <definedName name="งบลงทุน123456" localSheetId="2">#REF!</definedName>
    <definedName name="งบลงทุน123456" localSheetId="3">#REF!</definedName>
    <definedName name="งบลงทุน123456" localSheetId="4">#REF!</definedName>
    <definedName name="งบลงทุน123456" localSheetId="5">#REF!</definedName>
    <definedName name="งบลงทุน123456">#REF!</definedName>
    <definedName name="จำนวนวันที่รับเยเลี้ยง" localSheetId="1">#REF!</definedName>
    <definedName name="จำนวนวันที่รับเยเลี้ยง" localSheetId="2">#REF!</definedName>
    <definedName name="จำนวนวันที่รับเยเลี้ยง" localSheetId="3">#REF!</definedName>
    <definedName name="จำนวนวันที่รับเยเลี้ยง" localSheetId="4">#REF!</definedName>
    <definedName name="จำนวนวันที่รับเยเลี้ยง" localSheetId="5">#REF!</definedName>
    <definedName name="จำนวนวันที่รับเยเลี้ยง">#REF!</definedName>
    <definedName name="ดกื่ด่เ" localSheetId="1">#REF!</definedName>
    <definedName name="ดกื่ด่เ" localSheetId="2">#REF!</definedName>
    <definedName name="ดกื่ด่เ" localSheetId="3">#REF!</definedName>
    <definedName name="ดกื่ด่เ" localSheetId="4">#REF!</definedName>
    <definedName name="ดกื่ด่เ" localSheetId="5">#REF!</definedName>
    <definedName name="ดกื่ด่เ">#REF!</definedName>
    <definedName name="ดดดดดด" localSheetId="1">'[8]จ่าย 49'!#REF!</definedName>
    <definedName name="ดดดดดด" localSheetId="2">'[8]จ่าย 49'!#REF!</definedName>
    <definedName name="ดดดดดด" localSheetId="3">'[8]จ่าย 49'!#REF!</definedName>
    <definedName name="ดดดดดด" localSheetId="4">'[8]จ่าย 49'!#REF!</definedName>
    <definedName name="ดดดดดด" localSheetId="5">'[8]จ่าย 49'!#REF!</definedName>
    <definedName name="ดดดดดด">'[8]จ่าย 49'!#REF!</definedName>
    <definedName name="ดำเนินการ" localSheetId="1">#REF!</definedName>
    <definedName name="ดำเนินการ" localSheetId="2">#REF!</definedName>
    <definedName name="ดำเนินการ" localSheetId="3">#REF!</definedName>
    <definedName name="ดำเนินการ" localSheetId="4">#REF!</definedName>
    <definedName name="ดำเนินการ" localSheetId="5">#REF!</definedName>
    <definedName name="ดำเนินการ">#REF!</definedName>
    <definedName name="ดำเนินการ1" localSheetId="1">#REF!</definedName>
    <definedName name="ดำเนินการ1" localSheetId="2">#REF!</definedName>
    <definedName name="ดำเนินการ1" localSheetId="3">#REF!</definedName>
    <definedName name="ดำเนินการ1" localSheetId="4">#REF!</definedName>
    <definedName name="ดำเนินการ1" localSheetId="5">#REF!</definedName>
    <definedName name="ดำเนินการ1">#REF!</definedName>
    <definedName name="ดำเนินการ่า" localSheetId="1">#REF!</definedName>
    <definedName name="ดำเนินการ่า" localSheetId="2">#REF!</definedName>
    <definedName name="ดำเนินการ่า" localSheetId="3">#REF!</definedName>
    <definedName name="ดำเนินการ่า" localSheetId="4">#REF!</definedName>
    <definedName name="ดำเนินการ่า" localSheetId="5">#REF!</definedName>
    <definedName name="ดำเนินการ่า">#REF!</definedName>
    <definedName name="ตปท.ปรับ" localSheetId="1">#REF!</definedName>
    <definedName name="ตปท.ปรับ" localSheetId="2">#REF!</definedName>
    <definedName name="ตปท.ปรับ" localSheetId="3">#REF!</definedName>
    <definedName name="ตปท.ปรับ" localSheetId="4">#REF!</definedName>
    <definedName name="ตปท.ปรับ" localSheetId="5">#REF!</definedName>
    <definedName name="ตปท.ปรับ">#REF!</definedName>
    <definedName name="ตปท.ปรับ14" localSheetId="1">#REF!</definedName>
    <definedName name="ตปท.ปรับ14" localSheetId="2">#REF!</definedName>
    <definedName name="ตปท.ปรับ14" localSheetId="3">#REF!</definedName>
    <definedName name="ตปท.ปรับ14" localSheetId="4">#REF!</definedName>
    <definedName name="ตปท.ปรับ14" localSheetId="5">#REF!</definedName>
    <definedName name="ตปท.ปรับ14">#REF!</definedName>
    <definedName name="ตารางข้อมูลงานคุ้มครองผู้บริโภค_ภูมิภาค" localSheetId="1">#REF!</definedName>
    <definedName name="ตารางข้อมูลงานคุ้มครองผู้บริโภค_ภูมิภาค" localSheetId="2">#REF!</definedName>
    <definedName name="ตารางข้อมูลงานคุ้มครองผู้บริโภค_ภูมิภาค" localSheetId="3">#REF!</definedName>
    <definedName name="ตารางข้อมูลงานคุ้มครองผู้บริโภค_ภูมิภาค" localSheetId="4">#REF!</definedName>
    <definedName name="ตารางข้อมูลงานคุ้มครองผู้บริโภค_ภูมิภาค" localSheetId="5">#REF!</definedName>
    <definedName name="ตารางข้อมูลงานคุ้มครองผู้บริโภค_ภูมิภาค">#REF!</definedName>
    <definedName name="ทสเส456444" localSheetId="1">#REF!</definedName>
    <definedName name="ทสเส456444" localSheetId="2">#REF!</definedName>
    <definedName name="ทสเส456444" localSheetId="3">#REF!</definedName>
    <definedName name="ทสเส456444" localSheetId="4">#REF!</definedName>
    <definedName name="ทสเส456444" localSheetId="5">#REF!</definedName>
    <definedName name="ทสเส456444">#REF!</definedName>
    <definedName name="ทั้งประเทศ_Crosstab" localSheetId="1">#REF!</definedName>
    <definedName name="ทั้งประเทศ_Crosstab" localSheetId="2">#REF!</definedName>
    <definedName name="ทั้งประเทศ_Crosstab" localSheetId="3">#REF!</definedName>
    <definedName name="ทั้งประเทศ_Crosstab" localSheetId="4">#REF!</definedName>
    <definedName name="ทั้งประเทศ_Crosstab" localSheetId="5">#REF!</definedName>
    <definedName name="ทั้งประเทศ_Crosstab">#REF!</definedName>
    <definedName name="ทำเน_ยบสถานบร_การ" localSheetId="1">#REF!</definedName>
    <definedName name="ทำเน_ยบสถานบร_การ" localSheetId="2">#REF!</definedName>
    <definedName name="ทำเน_ยบสถานบร_การ" localSheetId="3">#REF!</definedName>
    <definedName name="ทำเน_ยบสถานบร_การ" localSheetId="4">#REF!</definedName>
    <definedName name="ทำเน_ยบสถานบร_การ" localSheetId="5">#REF!</definedName>
    <definedName name="ทำเน_ยบสถานบร_การ">#REF!</definedName>
    <definedName name="ทำเนียบสถานบริการ" localSheetId="1">#REF!</definedName>
    <definedName name="ทำเนียบสถานบริการ" localSheetId="2">#REF!</definedName>
    <definedName name="ทำเนียบสถานบริการ" localSheetId="3">#REF!</definedName>
    <definedName name="ทำเนียบสถานบริการ" localSheetId="4">#REF!</definedName>
    <definedName name="ทำเนียบสถานบริการ" localSheetId="5">#REF!</definedName>
    <definedName name="ทำเนียบสถานบริการ">#REF!</definedName>
    <definedName name="นรรา" localSheetId="1">#REF!</definedName>
    <definedName name="นรรา" localSheetId="2">#REF!</definedName>
    <definedName name="นรรา" localSheetId="3">#REF!</definedName>
    <definedName name="นรรา" localSheetId="4">#REF!</definedName>
    <definedName name="นรรา" localSheetId="5">#REF!</definedName>
    <definedName name="นรรา">#REF!</definedName>
    <definedName name="นรรา123" localSheetId="1">#REF!</definedName>
    <definedName name="นรรา123" localSheetId="2">#REF!</definedName>
    <definedName name="นรรา123" localSheetId="3">#REF!</definedName>
    <definedName name="นรรา123" localSheetId="4">#REF!</definedName>
    <definedName name="นรรา123" localSheetId="5">#REF!</definedName>
    <definedName name="นรรา123">#REF!</definedName>
    <definedName name="นรรา125." localSheetId="1">#REF!</definedName>
    <definedName name="นรรา125." localSheetId="2">#REF!</definedName>
    <definedName name="นรรา125." localSheetId="3">#REF!</definedName>
    <definedName name="นรรา125." localSheetId="4">#REF!</definedName>
    <definedName name="นรรา125." localSheetId="5">#REF!</definedName>
    <definedName name="นรรา125.">#REF!</definedName>
    <definedName name="ปดดเ12" localSheetId="1">#REF!</definedName>
    <definedName name="ปดดเ12" localSheetId="2">#REF!</definedName>
    <definedName name="ปดดเ12" localSheetId="3">#REF!</definedName>
    <definedName name="ปดดเ12" localSheetId="4">#REF!</definedName>
    <definedName name="ปดดเ12" localSheetId="5">#REF!</definedName>
    <definedName name="ปดดเ12">#REF!</definedName>
    <definedName name="ปรับใหม่" localSheetId="1">#REF!</definedName>
    <definedName name="ปรับใหม่" localSheetId="2">#REF!</definedName>
    <definedName name="ปรับใหม่" localSheetId="3">#REF!</definedName>
    <definedName name="ปรับใหม่" localSheetId="4">#REF!</definedName>
    <definedName name="ปรับใหม่" localSheetId="5">#REF!</definedName>
    <definedName name="ปรับใหม่">#REF!</definedName>
    <definedName name="ปรับใหม่3" localSheetId="1">#REF!</definedName>
    <definedName name="ปรับใหม่3" localSheetId="2">#REF!</definedName>
    <definedName name="ปรับใหม่3" localSheetId="3">#REF!</definedName>
    <definedName name="ปรับใหม่3" localSheetId="4">#REF!</definedName>
    <definedName name="ปรับใหม่3" localSheetId="5">#REF!</definedName>
    <definedName name="ปรับใหม่3">#REF!</definedName>
    <definedName name="ผ1ก6สปา" localSheetId="1">#REF!</definedName>
    <definedName name="ผ1ก6สปา" localSheetId="2">#REF!</definedName>
    <definedName name="ผ1ก6สปา" localSheetId="3">#REF!</definedName>
    <definedName name="ผ1ก6สปา" localSheetId="4">#REF!</definedName>
    <definedName name="ผ1ก6สปา" localSheetId="5">#REF!</definedName>
    <definedName name="ผ1ก6สปา">#REF!</definedName>
    <definedName name="พ่ากสก3563676" localSheetId="1">#REF!</definedName>
    <definedName name="พ่ากสก3563676" localSheetId="2">#REF!</definedName>
    <definedName name="พ่ากสก3563676" localSheetId="3">#REF!</definedName>
    <definedName name="พ่ากสก3563676" localSheetId="4">#REF!</definedName>
    <definedName name="พ่ากสก3563676" localSheetId="5">#REF!</definedName>
    <definedName name="พ่ากสก3563676">#REF!</definedName>
    <definedName name="ภูมิภาค_Crosstab" localSheetId="1">#REF!</definedName>
    <definedName name="ภูมิภาค_Crosstab" localSheetId="2">#REF!</definedName>
    <definedName name="ภูมิภาค_Crosstab" localSheetId="3">#REF!</definedName>
    <definedName name="ภูมิภาค_Crosstab" localSheetId="4">#REF!</definedName>
    <definedName name="ภูมิภาค_Crosstab" localSheetId="5">#REF!</definedName>
    <definedName name="ภูมิภาค_Crosstab">#REF!</definedName>
    <definedName name="มทเ12454" localSheetId="1">#REF!</definedName>
    <definedName name="มทเ12454" localSheetId="2">#REF!</definedName>
    <definedName name="มทเ12454" localSheetId="3">#REF!</definedName>
    <definedName name="มทเ12454" localSheetId="4">#REF!</definedName>
    <definedName name="มทเ12454" localSheetId="5">#REF!</definedName>
    <definedName name="มทเ12454">#REF!</definedName>
    <definedName name="มทด153687322" localSheetId="1">#REF!</definedName>
    <definedName name="มทด153687322" localSheetId="2">#REF!</definedName>
    <definedName name="มทด153687322" localSheetId="3">#REF!</definedName>
    <definedName name="มทด153687322" localSheetId="4">#REF!</definedName>
    <definedName name="มทด153687322" localSheetId="5">#REF!</definedName>
    <definedName name="มทด153687322">#REF!</definedName>
    <definedName name="มีนาคม2560" localSheetId="1">#REF!</definedName>
    <definedName name="มีนาคม2560" localSheetId="2">#REF!</definedName>
    <definedName name="มีนาคม2560" localSheetId="3">#REF!</definedName>
    <definedName name="มีนาคม2560" localSheetId="4">#REF!</definedName>
    <definedName name="มีนาคม2560" localSheetId="5">#REF!</definedName>
    <definedName name="มีนาคม2560">#REF!</definedName>
    <definedName name="รวมเสนอ" localSheetId="1">#REF!</definedName>
    <definedName name="รวมเสนอ" localSheetId="2">#REF!</definedName>
    <definedName name="รวมเสนอ" localSheetId="3">#REF!</definedName>
    <definedName name="รวมเสนอ" localSheetId="4">#REF!</definedName>
    <definedName name="รวมเสนอ" localSheetId="5">#REF!</definedName>
    <definedName name="รวมเสนอ">#REF!</definedName>
    <definedName name="ฤ3947" localSheetId="1">#REF!</definedName>
    <definedName name="ฤ3947" localSheetId="2">#REF!</definedName>
    <definedName name="ฤ3947" localSheetId="3">#REF!</definedName>
    <definedName name="ฤ3947" localSheetId="4">#REF!</definedName>
    <definedName name="ฤ3947" localSheetId="5">#REF!</definedName>
    <definedName name="ฤ3947">#REF!</definedName>
    <definedName name="วสส" localSheetId="1">#REF!</definedName>
    <definedName name="วสส" localSheetId="2">#REF!</definedName>
    <definedName name="วสส" localSheetId="3">#REF!</definedName>
    <definedName name="วสส" localSheetId="4">#REF!</definedName>
    <definedName name="วสส" localSheetId="5">#REF!</definedName>
    <definedName name="วสส">#REF!</definedName>
    <definedName name="สงขลา" localSheetId="1">'[25]seminar(ปชส)'!#REF!</definedName>
    <definedName name="สงขลา" localSheetId="2">'[25]seminar(ปชส)'!#REF!</definedName>
    <definedName name="สงขลา" localSheetId="3">'[25]seminar(ปชส)'!#REF!</definedName>
    <definedName name="สงขลา" localSheetId="4">'[25]seminar(ปชส)'!#REF!</definedName>
    <definedName name="สงขลา" localSheetId="5">'[25]seminar(ปชส)'!#REF!</definedName>
    <definedName name="สงขลา">'[25]seminar(ปชส)'!#REF!</definedName>
    <definedName name="สดสเส12355536" localSheetId="1">#REF!</definedName>
    <definedName name="สดสเส12355536" localSheetId="2">#REF!</definedName>
    <definedName name="สดสเส12355536" localSheetId="3">#REF!</definedName>
    <definedName name="สดสเส12355536" localSheetId="4">#REF!</definedName>
    <definedName name="สดสเส12355536" localSheetId="5">#REF!</definedName>
    <definedName name="สดสเส12355536">#REF!</definedName>
    <definedName name="สถิติ" localSheetId="1">#REF!</definedName>
    <definedName name="สถิติ" localSheetId="2">#REF!</definedName>
    <definedName name="สถิติ" localSheetId="3">#REF!</definedName>
    <definedName name="สถิติ" localSheetId="4">#REF!</definedName>
    <definedName name="สถิติ" localSheetId="5">#REF!</definedName>
    <definedName name="สถิติ">#REF!</definedName>
    <definedName name="สป" localSheetId="1">[26]Sheet2!$A$823:$A$826</definedName>
    <definedName name="สป" localSheetId="2">[26]Sheet2!$A$823:$A$826</definedName>
    <definedName name="สป" localSheetId="3">[26]Sheet2!$A$823:$A$826</definedName>
    <definedName name="สป" localSheetId="4">[26]Sheet2!$A$823:$A$826</definedName>
    <definedName name="สป" localSheetId="5">[26]Sheet2!$A$823:$A$826</definedName>
    <definedName name="สป">[27]Sheet2!$A$823:$A$826</definedName>
    <definedName name="สรรพสิทธิ" localSheetId="1">#REF!</definedName>
    <definedName name="สรรพสิทธิ" localSheetId="2">#REF!</definedName>
    <definedName name="สรรพสิทธิ" localSheetId="3">#REF!</definedName>
    <definedName name="สรรพสิทธิ" localSheetId="4">#REF!</definedName>
    <definedName name="สรรพสิทธิ" localSheetId="5">#REF!</definedName>
    <definedName name="สรรพสิทธิ">#REF!</definedName>
    <definedName name="สำนักงานปลัดกระทรวง" localSheetId="1">[26]Sheet2!$A$823:$A$826</definedName>
    <definedName name="สำนักงานปลัดกระทรวง" localSheetId="2">[26]Sheet2!$A$823:$A$826</definedName>
    <definedName name="สำนักงานปลัดกระทรวง" localSheetId="3">[26]Sheet2!$A$823:$A$826</definedName>
    <definedName name="สำนักงานปลัดกระทรวง" localSheetId="4">[26]Sheet2!$A$823:$A$826</definedName>
    <definedName name="สำนักงานปลัดกระทรวง" localSheetId="5">[26]Sheet2!$A$823:$A$826</definedName>
    <definedName name="สำนักงานปลัดกระทรวง">[27]Sheet2!$A$823:$A$826</definedName>
    <definedName name="สิ่งก่อสร้าง" localSheetId="1">#REF!</definedName>
    <definedName name="สิ่งก่อสร้าง" localSheetId="2">#REF!</definedName>
    <definedName name="สิ่งก่อสร้าง" localSheetId="3">#REF!</definedName>
    <definedName name="สิ่งก่อสร้าง" localSheetId="4">#REF!</definedName>
    <definedName name="สิ่งก่อสร้าง" localSheetId="5">#REF!</definedName>
    <definedName name="สิ่งก่อสร้าง">#REF!</definedName>
    <definedName name="หก" localSheetId="1">#REF!</definedName>
    <definedName name="หก" localSheetId="2">#REF!</definedName>
    <definedName name="หก" localSheetId="3">#REF!</definedName>
    <definedName name="หก" localSheetId="4">#REF!</definedName>
    <definedName name="หก" localSheetId="5">#REF!</definedName>
    <definedName name="หก">#REF!</definedName>
    <definedName name="หห" localSheetId="1">#REF!</definedName>
    <definedName name="หห" localSheetId="2">#REF!</definedName>
    <definedName name="หห" localSheetId="3">#REF!</definedName>
    <definedName name="หห" localSheetId="4">#REF!</definedName>
    <definedName name="หห" localSheetId="5">#REF!</definedName>
    <definedName name="หห">#REF!</definedName>
    <definedName name="หหห" localSheetId="1">#REF!</definedName>
    <definedName name="หหห" localSheetId="2">#REF!</definedName>
    <definedName name="หหห" localSheetId="3">#REF!</definedName>
    <definedName name="หหห" localSheetId="4">#REF!</definedName>
    <definedName name="หหห" localSheetId="5">#REF!</definedName>
    <definedName name="หหห">#REF!</definedName>
    <definedName name="อนุ">[28]Sheet2!$A$829:$A$830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9" l="1"/>
  <c r="F9" i="10"/>
  <c r="Q11" i="7"/>
  <c r="Q9" i="7"/>
  <c r="Q10" i="7"/>
  <c r="P10" i="7"/>
  <c r="M10" i="7"/>
  <c r="H10" i="7"/>
  <c r="N10" i="7" s="1"/>
  <c r="F10" i="7"/>
  <c r="Q10" i="6"/>
  <c r="N10" i="6"/>
  <c r="M10" i="6"/>
  <c r="M9" i="6"/>
  <c r="N11" i="7"/>
  <c r="M11" i="7"/>
  <c r="M9" i="7"/>
  <c r="F9" i="7"/>
  <c r="M9" i="8"/>
  <c r="P9" i="8"/>
  <c r="F9" i="8"/>
  <c r="P11" i="10"/>
  <c r="P10" i="10" s="1"/>
  <c r="P7" i="10" s="1"/>
  <c r="P6" i="10" s="1"/>
  <c r="M11" i="10"/>
  <c r="Q11" i="10" s="1"/>
  <c r="Q10" i="10" s="1"/>
  <c r="Q7" i="10" s="1"/>
  <c r="Q6" i="10" s="1"/>
  <c r="L11" i="10"/>
  <c r="L10" i="10" s="1"/>
  <c r="L7" i="10" s="1"/>
  <c r="L6" i="10" s="1"/>
  <c r="J11" i="10"/>
  <c r="J10" i="10" s="1"/>
  <c r="H11" i="10"/>
  <c r="N11" i="10" s="1"/>
  <c r="N10" i="10" s="1"/>
  <c r="N7" i="10" s="1"/>
  <c r="N6" i="10" s="1"/>
  <c r="F11" i="10"/>
  <c r="F10" i="10" s="1"/>
  <c r="F7" i="10" s="1"/>
  <c r="F6" i="10" s="1"/>
  <c r="O10" i="10"/>
  <c r="K10" i="10"/>
  <c r="I10" i="10"/>
  <c r="I7" i="10" s="1"/>
  <c r="I6" i="10" s="1"/>
  <c r="G10" i="10"/>
  <c r="E10" i="10"/>
  <c r="E7" i="10" s="1"/>
  <c r="E6" i="10" s="1"/>
  <c r="P9" i="10"/>
  <c r="M9" i="10"/>
  <c r="Q9" i="10" s="1"/>
  <c r="L9" i="10"/>
  <c r="J9" i="10"/>
  <c r="H9" i="10"/>
  <c r="O7" i="10"/>
  <c r="O6" i="10" s="1"/>
  <c r="K7" i="10"/>
  <c r="K6" i="10" s="1"/>
  <c r="G7" i="10"/>
  <c r="G6" i="10" s="1"/>
  <c r="H11" i="9"/>
  <c r="F11" i="9"/>
  <c r="J11" i="9"/>
  <c r="I10" i="9"/>
  <c r="I7" i="9" s="1"/>
  <c r="M10" i="10" l="1"/>
  <c r="M7" i="10" s="1"/>
  <c r="M6" i="10" s="1"/>
  <c r="N9" i="10"/>
  <c r="R9" i="10" s="1"/>
  <c r="R10" i="7"/>
  <c r="J7" i="10"/>
  <c r="J6" i="10" s="1"/>
  <c r="R11" i="10"/>
  <c r="R10" i="10" s="1"/>
  <c r="R7" i="10" s="1"/>
  <c r="R6" i="10" s="1"/>
  <c r="H10" i="10"/>
  <c r="H7" i="10" s="1"/>
  <c r="H6" i="10" s="1"/>
  <c r="I6" i="9"/>
  <c r="K7" i="9"/>
  <c r="K6" i="9" s="1"/>
  <c r="P11" i="9"/>
  <c r="P10" i="9" s="1"/>
  <c r="P7" i="9" s="1"/>
  <c r="M11" i="9"/>
  <c r="L11" i="9"/>
  <c r="L10" i="9" s="1"/>
  <c r="L7" i="9" s="1"/>
  <c r="L6" i="9" s="1"/>
  <c r="O10" i="9"/>
  <c r="O7" i="9" s="1"/>
  <c r="M10" i="9"/>
  <c r="K10" i="9"/>
  <c r="G10" i="9"/>
  <c r="G7" i="9" s="1"/>
  <c r="F10" i="9"/>
  <c r="F7" i="9" s="1"/>
  <c r="F6" i="9" s="1"/>
  <c r="E10" i="9"/>
  <c r="E7" i="9" s="1"/>
  <c r="E6" i="9" s="1"/>
  <c r="P9" i="9"/>
  <c r="M9" i="9"/>
  <c r="Q9" i="9" s="1"/>
  <c r="L9" i="9"/>
  <c r="J9" i="9"/>
  <c r="H9" i="9"/>
  <c r="G6" i="9"/>
  <c r="H13" i="8"/>
  <c r="F13" i="8"/>
  <c r="F12" i="8" s="1"/>
  <c r="H11" i="8"/>
  <c r="H10" i="8" s="1"/>
  <c r="P11" i="8"/>
  <c r="P10" i="8" s="1"/>
  <c r="F11" i="8"/>
  <c r="F10" i="8" s="1"/>
  <c r="G12" i="8"/>
  <c r="H12" i="8"/>
  <c r="I12" i="8"/>
  <c r="K12" i="8"/>
  <c r="L12" i="8"/>
  <c r="M12" i="8"/>
  <c r="O12" i="8"/>
  <c r="E12" i="8"/>
  <c r="G10" i="8"/>
  <c r="I10" i="8"/>
  <c r="K10" i="8"/>
  <c r="O10" i="8"/>
  <c r="E10" i="8"/>
  <c r="J13" i="8"/>
  <c r="J12" i="8" s="1"/>
  <c r="L13" i="8"/>
  <c r="N13" i="8" s="1"/>
  <c r="N12" i="8" s="1"/>
  <c r="M13" i="8"/>
  <c r="Q13" i="8" s="1"/>
  <c r="Q12" i="8" s="1"/>
  <c r="P13" i="8"/>
  <c r="P12" i="8" s="1"/>
  <c r="M11" i="8"/>
  <c r="L11" i="8"/>
  <c r="L10" i="8" s="1"/>
  <c r="J11" i="8"/>
  <c r="J10" i="8" s="1"/>
  <c r="O7" i="8"/>
  <c r="O6" i="8" s="1"/>
  <c r="Q9" i="8"/>
  <c r="L9" i="8"/>
  <c r="J9" i="8"/>
  <c r="H9" i="8"/>
  <c r="Q19" i="7"/>
  <c r="Q22" i="7"/>
  <c r="P25" i="7"/>
  <c r="P24" i="7"/>
  <c r="E7" i="7"/>
  <c r="E6" i="7" s="1"/>
  <c r="G12" i="7"/>
  <c r="I12" i="7"/>
  <c r="K12" i="7"/>
  <c r="O12" i="7"/>
  <c r="E12" i="7"/>
  <c r="E30" i="7"/>
  <c r="G30" i="7"/>
  <c r="I30" i="7"/>
  <c r="K30" i="7"/>
  <c r="O30" i="7"/>
  <c r="Q37" i="7"/>
  <c r="Q33" i="7"/>
  <c r="Q34" i="7"/>
  <c r="P35" i="7"/>
  <c r="P34" i="7"/>
  <c r="P33" i="7"/>
  <c r="P32" i="7"/>
  <c r="P30" i="7" s="1"/>
  <c r="M33" i="7"/>
  <c r="M34" i="7"/>
  <c r="M35" i="7"/>
  <c r="Q35" i="7" s="1"/>
  <c r="M32" i="7"/>
  <c r="Q32" i="7" s="1"/>
  <c r="L33" i="7"/>
  <c r="L34" i="7"/>
  <c r="L35" i="7"/>
  <c r="L32" i="7"/>
  <c r="L30" i="7" s="1"/>
  <c r="J33" i="7"/>
  <c r="J34" i="7"/>
  <c r="J35" i="7"/>
  <c r="J32" i="7"/>
  <c r="J30" i="7" s="1"/>
  <c r="H33" i="7"/>
  <c r="H30" i="7" s="1"/>
  <c r="H34" i="7"/>
  <c r="N34" i="7" s="1"/>
  <c r="H35" i="7"/>
  <c r="N35" i="7" s="1"/>
  <c r="H32" i="7"/>
  <c r="N32" i="7" s="1"/>
  <c r="F35" i="7"/>
  <c r="F34" i="7"/>
  <c r="F33" i="7"/>
  <c r="F32" i="7"/>
  <c r="R32" i="7" s="1"/>
  <c r="F37" i="7"/>
  <c r="R37" i="7" s="1"/>
  <c r="P27" i="7"/>
  <c r="P26" i="7"/>
  <c r="P22" i="7"/>
  <c r="P21" i="7"/>
  <c r="P20" i="7"/>
  <c r="P19" i="7"/>
  <c r="P18" i="7"/>
  <c r="P17" i="7"/>
  <c r="P16" i="7"/>
  <c r="P15" i="7"/>
  <c r="P12" i="7" s="1"/>
  <c r="P14" i="7"/>
  <c r="N29" i="7"/>
  <c r="M29" i="7"/>
  <c r="N25" i="7"/>
  <c r="N26" i="7"/>
  <c r="M25" i="7"/>
  <c r="Q25" i="7" s="1"/>
  <c r="M26" i="7"/>
  <c r="Q26" i="7" s="1"/>
  <c r="M27" i="7"/>
  <c r="Q27" i="7" s="1"/>
  <c r="M24" i="7"/>
  <c r="Q24" i="7" s="1"/>
  <c r="N17" i="7"/>
  <c r="N20" i="7"/>
  <c r="R20" i="7" s="1"/>
  <c r="N22" i="7"/>
  <c r="M16" i="7"/>
  <c r="Q16" i="7" s="1"/>
  <c r="M17" i="7"/>
  <c r="Q17" i="7" s="1"/>
  <c r="M18" i="7"/>
  <c r="Q18" i="7" s="1"/>
  <c r="M19" i="7"/>
  <c r="M20" i="7"/>
  <c r="Q20" i="7" s="1"/>
  <c r="M21" i="7"/>
  <c r="Q21" i="7" s="1"/>
  <c r="M22" i="7"/>
  <c r="M15" i="7"/>
  <c r="Q15" i="7" s="1"/>
  <c r="M14" i="7"/>
  <c r="Q14" i="7" s="1"/>
  <c r="L16" i="7"/>
  <c r="L17" i="7"/>
  <c r="L18" i="7"/>
  <c r="L19" i="7"/>
  <c r="L20" i="7"/>
  <c r="L21" i="7"/>
  <c r="L22" i="7"/>
  <c r="L15" i="7"/>
  <c r="L12" i="7" s="1"/>
  <c r="J16" i="7"/>
  <c r="J17" i="7"/>
  <c r="J18" i="7"/>
  <c r="J19" i="7"/>
  <c r="J20" i="7"/>
  <c r="J21" i="7"/>
  <c r="J22" i="7"/>
  <c r="J15" i="7"/>
  <c r="N15" i="7" s="1"/>
  <c r="H24" i="7"/>
  <c r="N24" i="7" s="1"/>
  <c r="H25" i="7"/>
  <c r="H26" i="7"/>
  <c r="H27" i="7"/>
  <c r="N27" i="7" s="1"/>
  <c r="H22" i="7"/>
  <c r="H16" i="7"/>
  <c r="N16" i="7" s="1"/>
  <c r="R16" i="7" s="1"/>
  <c r="H17" i="7"/>
  <c r="H18" i="7"/>
  <c r="N18" i="7" s="1"/>
  <c r="R18" i="7" s="1"/>
  <c r="H19" i="7"/>
  <c r="N19" i="7" s="1"/>
  <c r="H20" i="7"/>
  <c r="H21" i="7"/>
  <c r="N21" i="7" s="1"/>
  <c r="R21" i="7" s="1"/>
  <c r="H15" i="7"/>
  <c r="H12" i="7" s="1"/>
  <c r="H14" i="7"/>
  <c r="F17" i="7"/>
  <c r="R17" i="7" s="1"/>
  <c r="F16" i="7"/>
  <c r="F15" i="7"/>
  <c r="R15" i="7" s="1"/>
  <c r="F22" i="7"/>
  <c r="R22" i="7" s="1"/>
  <c r="F21" i="7"/>
  <c r="F20" i="7"/>
  <c r="F19" i="7"/>
  <c r="F18" i="7"/>
  <c r="F27" i="7"/>
  <c r="F26" i="7"/>
  <c r="R26" i="7" s="1"/>
  <c r="F25" i="7"/>
  <c r="R25" i="7" s="1"/>
  <c r="F24" i="7"/>
  <c r="F29" i="7"/>
  <c r="F14" i="7"/>
  <c r="F12" i="7" s="1"/>
  <c r="F6" i="6"/>
  <c r="G6" i="6"/>
  <c r="H6" i="6"/>
  <c r="I6" i="6"/>
  <c r="J6" i="6"/>
  <c r="K6" i="6"/>
  <c r="L6" i="6"/>
  <c r="M6" i="6"/>
  <c r="N6" i="6"/>
  <c r="O6" i="6"/>
  <c r="P6" i="6"/>
  <c r="Q6" i="6"/>
  <c r="R6" i="6"/>
  <c r="E6" i="6"/>
  <c r="N37" i="7"/>
  <c r="M37" i="7"/>
  <c r="Q29" i="7"/>
  <c r="L14" i="7"/>
  <c r="J14" i="7"/>
  <c r="J12" i="7" s="1"/>
  <c r="F11" i="7"/>
  <c r="R11" i="7" s="1"/>
  <c r="P9" i="7"/>
  <c r="L9" i="7"/>
  <c r="J9" i="7"/>
  <c r="H9" i="7"/>
  <c r="N15" i="6"/>
  <c r="L15" i="6"/>
  <c r="J15" i="6"/>
  <c r="H15" i="6"/>
  <c r="F16" i="6"/>
  <c r="F15" i="6"/>
  <c r="N12" i="6"/>
  <c r="P12" i="6"/>
  <c r="F13" i="6"/>
  <c r="F11" i="6" s="1"/>
  <c r="F7" i="6" s="1"/>
  <c r="J12" i="6"/>
  <c r="H12" i="6"/>
  <c r="F12" i="6"/>
  <c r="G7" i="6"/>
  <c r="H7" i="6"/>
  <c r="I7" i="6"/>
  <c r="J7" i="6"/>
  <c r="K7" i="6"/>
  <c r="L7" i="6"/>
  <c r="M7" i="6"/>
  <c r="N7" i="6"/>
  <c r="O7" i="6"/>
  <c r="P7" i="6"/>
  <c r="Q7" i="6"/>
  <c r="E7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E14" i="6"/>
  <c r="G11" i="6"/>
  <c r="H11" i="6"/>
  <c r="I11" i="6"/>
  <c r="J11" i="6"/>
  <c r="K11" i="6"/>
  <c r="L11" i="6"/>
  <c r="M11" i="6"/>
  <c r="N11" i="6"/>
  <c r="O11" i="6"/>
  <c r="P11" i="6"/>
  <c r="Q11" i="6"/>
  <c r="R11" i="6"/>
  <c r="R7" i="6" s="1"/>
  <c r="E11" i="6"/>
  <c r="P9" i="6"/>
  <c r="Q9" i="6"/>
  <c r="L9" i="6"/>
  <c r="J9" i="6"/>
  <c r="H9" i="6"/>
  <c r="N9" i="6" s="1"/>
  <c r="F9" i="6"/>
  <c r="F10" i="6"/>
  <c r="R10" i="6" s="1"/>
  <c r="L12" i="6"/>
  <c r="R13" i="6"/>
  <c r="N16" i="6"/>
  <c r="M16" i="6"/>
  <c r="Q16" i="6" s="1"/>
  <c r="N13" i="6"/>
  <c r="M13" i="6"/>
  <c r="Q13" i="6" s="1"/>
  <c r="P15" i="6"/>
  <c r="M15" i="6"/>
  <c r="Q15" i="6" s="1"/>
  <c r="M12" i="6"/>
  <c r="Q11" i="9" l="1"/>
  <c r="Q10" i="9" s="1"/>
  <c r="Q7" i="9" s="1"/>
  <c r="Q6" i="9" s="1"/>
  <c r="M7" i="9"/>
  <c r="M6" i="9" s="1"/>
  <c r="Q30" i="7"/>
  <c r="R24" i="7"/>
  <c r="R27" i="7"/>
  <c r="R34" i="7"/>
  <c r="R33" i="7"/>
  <c r="R30" i="7" s="1"/>
  <c r="R35" i="7"/>
  <c r="R19" i="7"/>
  <c r="N33" i="7"/>
  <c r="N30" i="7" s="1"/>
  <c r="M12" i="7"/>
  <c r="F30" i="7"/>
  <c r="F7" i="7" s="1"/>
  <c r="F6" i="7" s="1"/>
  <c r="M30" i="7"/>
  <c r="N9" i="8"/>
  <c r="N11" i="9"/>
  <c r="N10" i="9" s="1"/>
  <c r="N7" i="9" s="1"/>
  <c r="J10" i="9"/>
  <c r="J7" i="9" s="1"/>
  <c r="J6" i="9" s="1"/>
  <c r="P6" i="9"/>
  <c r="O6" i="9"/>
  <c r="R11" i="9"/>
  <c r="R10" i="9" s="1"/>
  <c r="R7" i="9" s="1"/>
  <c r="R6" i="9" s="1"/>
  <c r="N9" i="9"/>
  <c r="R9" i="9" s="1"/>
  <c r="N6" i="9"/>
  <c r="H10" i="9"/>
  <c r="Q11" i="8"/>
  <c r="Q10" i="8" s="1"/>
  <c r="Q7" i="8" s="1"/>
  <c r="Q6" i="8" s="1"/>
  <c r="R13" i="8"/>
  <c r="M10" i="8"/>
  <c r="M7" i="8" s="1"/>
  <c r="M6" i="8" s="1"/>
  <c r="I7" i="8"/>
  <c r="I6" i="8" s="1"/>
  <c r="R12" i="8"/>
  <c r="P7" i="8"/>
  <c r="P6" i="8" s="1"/>
  <c r="G7" i="8"/>
  <c r="G6" i="8" s="1"/>
  <c r="N11" i="8"/>
  <c r="N10" i="8" s="1"/>
  <c r="N7" i="8" s="1"/>
  <c r="N6" i="8" s="1"/>
  <c r="E7" i="8"/>
  <c r="E6" i="8" s="1"/>
  <c r="L7" i="8"/>
  <c r="L6" i="8" s="1"/>
  <c r="K7" i="8"/>
  <c r="K6" i="8" s="1"/>
  <c r="R9" i="8"/>
  <c r="F7" i="8"/>
  <c r="F6" i="8" s="1"/>
  <c r="J7" i="8"/>
  <c r="J6" i="8" s="1"/>
  <c r="H7" i="8"/>
  <c r="H6" i="8" s="1"/>
  <c r="Q12" i="7"/>
  <c r="N14" i="7"/>
  <c r="K7" i="7"/>
  <c r="K6" i="7" s="1"/>
  <c r="R29" i="7"/>
  <c r="N9" i="7"/>
  <c r="R9" i="7" s="1"/>
  <c r="I7" i="7"/>
  <c r="I6" i="7" s="1"/>
  <c r="O7" i="7"/>
  <c r="O6" i="7" s="1"/>
  <c r="L7" i="7"/>
  <c r="L6" i="7" s="1"/>
  <c r="P7" i="7"/>
  <c r="P6" i="7" s="1"/>
  <c r="J7" i="7"/>
  <c r="J6" i="7" s="1"/>
  <c r="G7" i="7"/>
  <c r="G6" i="7" s="1"/>
  <c r="R9" i="6"/>
  <c r="R16" i="6"/>
  <c r="Q12" i="6"/>
  <c r="R15" i="6"/>
  <c r="H7" i="9" l="1"/>
  <c r="H6" i="9" s="1"/>
  <c r="R14" i="7"/>
  <c r="R12" i="7" s="1"/>
  <c r="N12" i="7"/>
  <c r="R11" i="8"/>
  <c r="R10" i="8" s="1"/>
  <c r="R7" i="8" s="1"/>
  <c r="R6" i="8" s="1"/>
  <c r="M7" i="7"/>
  <c r="M6" i="7" s="1"/>
  <c r="N7" i="7"/>
  <c r="N6" i="7" s="1"/>
  <c r="H7" i="7"/>
  <c r="H6" i="7" s="1"/>
  <c r="Q7" i="7"/>
  <c r="Q6" i="7" s="1"/>
  <c r="R12" i="6"/>
  <c r="R7" i="7" l="1"/>
  <c r="R6" i="7" s="1"/>
</calcChain>
</file>

<file path=xl/sharedStrings.xml><?xml version="1.0" encoding="utf-8"?>
<sst xmlns="http://schemas.openxmlformats.org/spreadsheetml/2006/main" count="313" uniqueCount="98">
  <si>
    <t>รายการ</t>
  </si>
  <si>
    <t>เอกสารที่ต้องจัดส่ง</t>
  </si>
  <si>
    <t>2. รายงานการประชุมคณะกรรมการประจำคณะ</t>
  </si>
  <si>
    <t>1. รายงานการประชุมสภาสถาบันพระบรมราชชนกอนุมัติหลักสูตร</t>
  </si>
  <si>
    <t>1. แผนการผลิตนักศึกษา</t>
  </si>
  <si>
    <t>รายการเอกสารประกอบค่าใช้จ่ายการผลิตนักศึกษาต่อคน
งบประมาณรายจ่ายประจำปีงบประมาณ พ.ศ. 2569 ที่ต้องจัดส่ง</t>
  </si>
  <si>
    <t>1. สรุปค่าใช้จ่ายต่อหัวนักศึกษา (ตามแบบฟอร์ม)</t>
  </si>
  <si>
    <t>2. Gantt Chart สำหรับหลักสูตรที่ยังไม่ผ่านการอนุมัติจากสภาสถาบันพระบรมราชชนก</t>
  </si>
  <si>
    <t>3. แผนผลิตนักศึกษาหลักสูตร (ภาพรวม)</t>
  </si>
  <si>
    <t>2. หลักสูตรใหม่ที่เสนอของบประมาณปี พ.ศ. 2569</t>
  </si>
  <si>
    <t>ลำดับ</t>
  </si>
  <si>
    <t>รวมทั้งสิ้น</t>
  </si>
  <si>
    <t>หมายเหตุ</t>
  </si>
  <si>
    <t>จำนวน นศ.</t>
  </si>
  <si>
    <t>งบประมาณ</t>
  </si>
  <si>
    <t xml:space="preserve">ระดับปริญญาตรี  </t>
  </si>
  <si>
    <t>คณะแพทยศาสตร์</t>
  </si>
  <si>
    <t>1)</t>
  </si>
  <si>
    <t>แพทยศาสตรบัณฑิต</t>
  </si>
  <si>
    <t>คณะพยาบาลศาสตร์</t>
  </si>
  <si>
    <t>พยาบาลศาสตรบัณฑิต</t>
  </si>
  <si>
    <t>2)</t>
  </si>
  <si>
    <t>ประกาศนียบัตรผู้ช่วยพยาบาล (หลักสูตร 1 ปี)</t>
  </si>
  <si>
    <t>คณะสาธารณสุขศาสตร์และสหเวชศาสตร์</t>
  </si>
  <si>
    <t>สาธารณสุขศาสตรบัณฑิต สาขาวิชาสาธารณสุขชุมชน</t>
  </si>
  <si>
    <t>สาธารณสุขศาสตรบัณฑิต สาขาวิชาทันตสาธารณสุข</t>
  </si>
  <si>
    <t>3)</t>
  </si>
  <si>
    <t>วิทยาศาสตรบัณฑิต สาขาวิชาฉุกเฉินการแพทย์/ฉุกเฉินการแพทย์บัณฑิต</t>
  </si>
  <si>
    <t>4)</t>
  </si>
  <si>
    <t>การแพทย์แผนไทยบัณฑิต สาขาวิชาการแพทย์แผนไทย/สาขาวิชาการแพทย์แผนไทยประยุกต์</t>
  </si>
  <si>
    <t>5)</t>
  </si>
  <si>
    <t>หลักสูตร</t>
  </si>
  <si>
    <t>อัตราค่าใช้จ่าย
ต่อคนต่อปี
(บาท)</t>
  </si>
  <si>
    <t>อัตราค่าใช้จ่าย
ต่อคนต่อเดือน
(บาท)</t>
  </si>
  <si>
    <t xml:space="preserve">รับใหม่ (4 เดือน) </t>
  </si>
  <si>
    <t>นักศึกษาปัจจุบัน (12 เดือน)</t>
  </si>
  <si>
    <t>รวมนักศึกษาปัจจุบัน
ชั้นปี 1-3</t>
  </si>
  <si>
    <t>ปีสุดท้าย (8 เดือน)</t>
  </si>
  <si>
    <t>ระดับต่ำกว่าปริญญาตรี (หลักสูตร 2 ปี)</t>
  </si>
  <si>
    <t>ระดับต่ำกว่าปริญญาตรี (หลักสูตร 1 ปี)</t>
  </si>
  <si>
    <t>วิทยาศาสตรบัณฑิต สาขาวิชาเวชระเบียน</t>
  </si>
  <si>
    <t>วิทยาศาสตรบัณฑิต สาขาวิชารังสีเทคนิค</t>
  </si>
  <si>
    <t>6)</t>
  </si>
  <si>
    <t>วิทยาศาสตรบัณฑิต สาขาวิชาอาชีวอนามัยและความปลอดภัย</t>
  </si>
  <si>
    <t>7)</t>
  </si>
  <si>
    <t xml:space="preserve">วิทยาศาสตรบัณฑิต สาขาวิชาฉุกเฉินการแพทย์ </t>
  </si>
  <si>
    <t>8)</t>
  </si>
  <si>
    <t>เทคโนโลยีบัณฑิต สาขานวัตกรรมและการสื่อสารสุขภาพ</t>
  </si>
  <si>
    <t>9)</t>
  </si>
  <si>
    <t>ฉุกเฉินการแพทย์บัณฑิต</t>
  </si>
  <si>
    <t>10)</t>
  </si>
  <si>
    <t>ประกาศนียบัตรวิชาชีพชั้นสูง สาขาวิชาเทคนิคเภสัชกรรม</t>
  </si>
  <si>
    <t>11)</t>
  </si>
  <si>
    <t>ประกาศนียบัตรวิชาชีพชั้นสูง สาขาปฏิบัติการฉุกเฉินการแพทย์</t>
  </si>
  <si>
    <t>12)</t>
  </si>
  <si>
    <t>ประกาศนียบัตรวิชาชีพชั้นสูง สาขาวิชาเวชระเบียน</t>
  </si>
  <si>
    <t>13)</t>
  </si>
  <si>
    <t>ประกาศนียบัตรวิชาชีพชั้นสูง สาขาวิชาช่างทันตกรรม</t>
  </si>
  <si>
    <t>14)</t>
  </si>
  <si>
    <t>ค่าใช้จ่ายในการผลิตนักศึกษาปีการศึกษา 2569 จำแนกรายหลักสูตร 
คณะพยาบาลศาสตร์ สถาบันพรบะรมราชชนก</t>
  </si>
  <si>
    <t>แผนผลิต 
(ปีการศึกษา 69)</t>
  </si>
  <si>
    <t>แผนผลิต
(ปีการศึกษา 68)</t>
  </si>
  <si>
    <t>ชั้นปี 2
(ปีการศึกษา 67)</t>
  </si>
  <si>
    <t>ชั้นปี 3
(ปีการศึกษา 66)</t>
  </si>
  <si>
    <t>ชั้นปี 4
(ปีการศึกษา 65)</t>
  </si>
  <si>
    <t>2. แผนผลิตโครงการผลิตแพทย์และทีมนวัตกรรมสุขภาพเพื่อเวชศาสตร์ครอบครัวตอบสนองต่อระบบสุขภาพปฐมภูมิทั่วไทย</t>
  </si>
  <si>
    <t>1. แผนผลิตปกติ</t>
  </si>
  <si>
    <t xml:space="preserve">       ตัวอย่าง</t>
  </si>
  <si>
    <t>1. กรณีไม่ปรับเพิ่มเติมหลักสูตร ให้กรอกข้อมูลในช่องจำนวนนักศึกษา (สีเทา) เนื่องจากผูกสูตรการคำนวณ</t>
  </si>
  <si>
    <t>2. กรณีปรับเพิ่มเติมหลักสูตร ให้คำนวณค่าใช้จ่ายตามเงื่อนไข ดังนี้</t>
  </si>
  <si>
    <t xml:space="preserve">    2.1 หลักสูตรระดับปริญญาตรี </t>
  </si>
  <si>
    <t xml:space="preserve">    2.2 หลักสูตรระดับต่ำกว่าปริญญาตรี (หลักสูตร 1 ปี) คำนวณ 12 เดือน </t>
  </si>
  <si>
    <t xml:space="preserve">    2.3 หลักการคำนวณ </t>
  </si>
  <si>
    <t xml:space="preserve">          - นักศึกษารับใหม่ คำนวณ 4 เดือน (มิถุนายน - กันยายน)</t>
  </si>
  <si>
    <t xml:space="preserve">          - นักศึกษาปัจจุบัน คำนวณ 12 เดือน </t>
  </si>
  <si>
    <t xml:space="preserve">          - นักศึกษาปีสุดท้าย คำนวณ 8 เดือน (ตุลาคม - พฤษภาคม)</t>
  </si>
  <si>
    <t xml:space="preserve">         - อัตราค่าใช้จ่ายต่อคนต่อเดือน (บาท) * จำนวนนักศึกษา (คน) * จำนวนเดือน (เดือน)</t>
  </si>
  <si>
    <t xml:space="preserve">         - อัตราค่าใช้จ่ายต่อคนต่อปี (บาท) * จำนวนนักศึกษา (คน) </t>
  </si>
  <si>
    <t>การแพทย์แผนไทยบัณฑิต สาขาวิชาการแพทย์แผนไทย
/สาขาวิชาการแพทย์แผนไทยประยุกต์</t>
  </si>
  <si>
    <t xml:space="preserve">    2.1 หลักสูตรระดับปริญญาตรี / ระดับต่ำกว่าปริญญาตรี (หลักสูตร 2 ปี)</t>
  </si>
  <si>
    <t xml:space="preserve">รับใหม่ (2 เดือน) </t>
  </si>
  <si>
    <t>ปีสุดท้าย (10 เดือน)</t>
  </si>
  <si>
    <t xml:space="preserve">    2.2 หลักการคำนวณ </t>
  </si>
  <si>
    <t xml:space="preserve">          - นักศึกษารับใหม่ คำนวณ 2 เดือน (สิงหาคม - กันยายน)</t>
  </si>
  <si>
    <t xml:space="preserve">          - นักศึกษาปีสุดท้าย คำนวณ 10 เดือน (ตุลาคม - กรกฎาคม)</t>
  </si>
  <si>
    <t>โครงการจัดตั้งคณะเภสัชศาสตร์</t>
  </si>
  <si>
    <t>แผนผลิตโครงการผลิตแพทย์และทีมนวัตกรรมสุขภาพเพื่อเวชศาสตร์ครอบครัวตอบสนองต่อระบบสุขภาพปฐมภูมิทั่วไทย</t>
  </si>
  <si>
    <t xml:space="preserve">เภสัชศาสตรบัณฑิต  </t>
  </si>
  <si>
    <t>ทันตแพทยศาสตรบัณฑิต</t>
  </si>
  <si>
    <t>โครงการจัดตั้งคณะทันตแพทยศาสตร์</t>
  </si>
  <si>
    <t>ค่าใช้จ่ายในการผลิตนักศึกษาปีการศึกษา 2569 จำแนกรายหลักสูตร 
คณะแพทยศาสตร์ สถาบันพรบะรมราชชนก</t>
  </si>
  <si>
    <t>ค่าใช้จ่ายในการผลิตนักศึกษาปีการศึกษา 2569 จำแนกรายหลักสูตร 
คณะสาธารณสุขศาสตร์และสหเวชศาสตร์ สถาบันพรบะรมราชชนก</t>
  </si>
  <si>
    <t>ค่าใช้จ่ายในการผลิตนักศึกษาปีการศึกษา 2569 จำแนกรายหลักสูตร 
โครงการจัดตั้งคณะทันตแพทยศาสตร์ สถาบันพรบะรมราชชนก</t>
  </si>
  <si>
    <t>ค่าใช้จ่ายในการผลิตนักศึกษาปีการศึกษา 2569 จำแนกรายหลักสูตร 
โครงการจัดตั้งคณะเภสัชศาสตร์ สถาบันพรบะรมราชชนก</t>
  </si>
  <si>
    <t>3. หลักการและแนวคิดการผลิตที่สอดคล้องตามพันธกิจ 
มาตรา 8 ข้อ (1) แห่งพระราชบัญญัติสถาบันพระบรมราชชนก 2562</t>
  </si>
  <si>
    <t>1. สรุปค่าใช้จ่ายในการผลิตนักศึกษา</t>
  </si>
  <si>
    <t>4. อัตราค่าใช้จ่ายของแต่ละหลักสูตร ตามอัตราค่าใช้จ่ายที่สำนักงบประมาณพิจารณาให้</t>
  </si>
  <si>
    <t>2. รายงานการประชุมสภาสถาบันพระบรมราชชนก/ประชุมคณะกรรมการประจำคณะ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</si>
</sst>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Aptos Narrow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2" xfId="0" applyFont="1" applyBorder="1"/>
    <xf numFmtId="164" fontId="2" fillId="0" borderId="2" xfId="1" applyNumberFormat="1" applyFont="1" applyFill="1" applyBorder="1"/>
    <xf numFmtId="0" fontId="2" fillId="0" borderId="2" xfId="0" applyFont="1" applyBorder="1" applyAlignment="1">
      <alignment wrapText="1"/>
    </xf>
    <xf numFmtId="164" fontId="2" fillId="0" borderId="2" xfId="1" applyNumberFormat="1" applyFont="1" applyFill="1" applyBorder="1" applyAlignment="1">
      <alignment vertical="top"/>
    </xf>
    <xf numFmtId="166" fontId="5" fillId="0" borderId="2" xfId="6" applyNumberFormat="1" applyFont="1" applyFill="1" applyBorder="1" applyAlignment="1">
      <alignment horizontal="center" vertical="center" wrapText="1"/>
    </xf>
    <xf numFmtId="166" fontId="6" fillId="0" borderId="9" xfId="7" applyNumberFormat="1" applyFont="1" applyFill="1" applyBorder="1" applyAlignment="1">
      <alignment horizontal="right" vertical="center"/>
    </xf>
    <xf numFmtId="166" fontId="6" fillId="0" borderId="2" xfId="7" applyNumberFormat="1" applyFont="1" applyFill="1" applyBorder="1" applyAlignment="1">
      <alignment horizontal="right" vertical="center"/>
    </xf>
    <xf numFmtId="166" fontId="5" fillId="0" borderId="2" xfId="7" applyNumberFormat="1" applyFont="1" applyFill="1" applyBorder="1" applyAlignment="1">
      <alignment horizontal="right" vertical="top"/>
    </xf>
    <xf numFmtId="166" fontId="5" fillId="0" borderId="2" xfId="7" applyNumberFormat="1" applyFont="1" applyFill="1" applyBorder="1" applyAlignment="1">
      <alignment horizontal="right" vertical="center"/>
    </xf>
    <xf numFmtId="166" fontId="6" fillId="0" borderId="2" xfId="7" applyNumberFormat="1" applyFont="1" applyFill="1" applyBorder="1" applyAlignment="1">
      <alignment horizontal="right" vertical="top"/>
    </xf>
    <xf numFmtId="166" fontId="6" fillId="0" borderId="2" xfId="7" applyNumberFormat="1" applyFont="1" applyFill="1" applyBorder="1" applyAlignment="1">
      <alignment horizontal="right" vertical="top" wrapText="1"/>
    </xf>
    <xf numFmtId="166" fontId="6" fillId="0" borderId="9" xfId="7" applyNumberFormat="1" applyFont="1" applyFill="1" applyBorder="1" applyAlignment="1">
      <alignment horizontal="right" vertical="top"/>
    </xf>
    <xf numFmtId="0" fontId="6" fillId="0" borderId="0" xfId="3" applyFont="1"/>
    <xf numFmtId="0" fontId="8" fillId="0" borderId="0" xfId="3" applyFont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166" fontId="5" fillId="0" borderId="9" xfId="7" applyNumberFormat="1" applyFont="1" applyFill="1" applyBorder="1" applyAlignment="1">
      <alignment horizontal="right" vertical="center"/>
    </xf>
    <xf numFmtId="0" fontId="6" fillId="0" borderId="16" xfId="3" applyFont="1" applyBorder="1" applyAlignment="1">
      <alignment vertical="top" wrapText="1"/>
    </xf>
    <xf numFmtId="0" fontId="6" fillId="0" borderId="2" xfId="8" applyFont="1" applyBorder="1" applyAlignment="1">
      <alignment horizontal="center" vertical="top"/>
    </xf>
    <xf numFmtId="0" fontId="6" fillId="0" borderId="9" xfId="5" applyFont="1" applyBorder="1" applyAlignment="1">
      <alignment vertical="top"/>
    </xf>
    <xf numFmtId="0" fontId="6" fillId="0" borderId="2" xfId="5" applyFont="1" applyBorder="1" applyAlignment="1">
      <alignment horizontal="center" vertical="top"/>
    </xf>
    <xf numFmtId="0" fontId="6" fillId="0" borderId="9" xfId="5" applyFont="1" applyBorder="1" applyAlignment="1">
      <alignment vertical="center"/>
    </xf>
    <xf numFmtId="0" fontId="6" fillId="0" borderId="9" xfId="5" applyFont="1" applyBorder="1" applyAlignment="1">
      <alignment vertical="top" wrapText="1"/>
    </xf>
    <xf numFmtId="0" fontId="6" fillId="0" borderId="0" xfId="3" applyFont="1" applyAlignment="1">
      <alignment vertical="top"/>
    </xf>
    <xf numFmtId="0" fontId="5" fillId="0" borderId="0" xfId="3" applyFont="1"/>
    <xf numFmtId="0" fontId="6" fillId="0" borderId="0" xfId="3" applyFont="1" applyAlignment="1">
      <alignment horizontal="center"/>
    </xf>
    <xf numFmtId="165" fontId="6" fillId="0" borderId="0" xfId="3" applyNumberFormat="1" applyFont="1"/>
    <xf numFmtId="43" fontId="6" fillId="0" borderId="0" xfId="3" applyNumberFormat="1" applyFont="1"/>
    <xf numFmtId="43" fontId="6" fillId="0" borderId="2" xfId="1" applyFont="1" applyFill="1" applyBorder="1" applyAlignment="1">
      <alignment horizontal="right" vertical="top"/>
    </xf>
    <xf numFmtId="166" fontId="5" fillId="2" borderId="15" xfId="7" applyNumberFormat="1" applyFont="1" applyFill="1" applyBorder="1" applyAlignment="1">
      <alignment horizontal="right" vertical="center"/>
    </xf>
    <xf numFmtId="166" fontId="5" fillId="7" borderId="13" xfId="7" applyNumberFormat="1" applyFont="1" applyFill="1" applyBorder="1" applyAlignment="1">
      <alignment horizontal="right" vertical="center"/>
    </xf>
    <xf numFmtId="0" fontId="9" fillId="0" borderId="0" xfId="3" applyFont="1" applyAlignment="1">
      <alignment horizontal="left"/>
    </xf>
    <xf numFmtId="166" fontId="10" fillId="0" borderId="13" xfId="7" applyNumberFormat="1" applyFont="1" applyFill="1" applyBorder="1" applyAlignment="1">
      <alignment horizontal="right" vertical="center"/>
    </xf>
    <xf numFmtId="0" fontId="11" fillId="0" borderId="2" xfId="8" applyFont="1" applyBorder="1" applyAlignment="1">
      <alignment horizontal="center" vertical="top"/>
    </xf>
    <xf numFmtId="0" fontId="11" fillId="0" borderId="9" xfId="5" applyFont="1" applyBorder="1" applyAlignment="1">
      <alignment vertical="top"/>
    </xf>
    <xf numFmtId="166" fontId="11" fillId="0" borderId="2" xfId="7" applyNumberFormat="1" applyFont="1" applyFill="1" applyBorder="1" applyAlignment="1">
      <alignment horizontal="right" vertical="top"/>
    </xf>
    <xf numFmtId="0" fontId="11" fillId="0" borderId="2" xfId="5" applyFont="1" applyBorder="1" applyAlignment="1">
      <alignment horizontal="center" vertical="top"/>
    </xf>
    <xf numFmtId="0" fontId="11" fillId="0" borderId="9" xfId="5" applyFont="1" applyBorder="1" applyAlignment="1">
      <alignment vertical="center"/>
    </xf>
    <xf numFmtId="166" fontId="11" fillId="0" borderId="2" xfId="7" applyNumberFormat="1" applyFont="1" applyFill="1" applyBorder="1" applyAlignment="1">
      <alignment horizontal="right" vertical="top" wrapText="1"/>
    </xf>
    <xf numFmtId="166" fontId="11" fillId="0" borderId="13" xfId="7" applyNumberFormat="1" applyFont="1" applyFill="1" applyBorder="1" applyAlignment="1">
      <alignment horizontal="right" vertical="center"/>
    </xf>
    <xf numFmtId="166" fontId="5" fillId="8" borderId="9" xfId="7" applyNumberFormat="1" applyFont="1" applyFill="1" applyBorder="1" applyAlignment="1">
      <alignment horizontal="right" vertical="center"/>
    </xf>
    <xf numFmtId="166" fontId="5" fillId="8" borderId="9" xfId="7" applyNumberFormat="1" applyFont="1" applyFill="1" applyBorder="1" applyAlignment="1">
      <alignment horizontal="right" vertical="top"/>
    </xf>
    <xf numFmtId="0" fontId="5" fillId="0" borderId="9" xfId="5" applyFont="1" applyBorder="1" applyAlignment="1">
      <alignment horizontal="center" vertical="top"/>
    </xf>
    <xf numFmtId="0" fontId="5" fillId="0" borderId="2" xfId="4" applyFont="1" applyBorder="1" applyAlignment="1">
      <alignment horizontal="left" vertical="center"/>
    </xf>
    <xf numFmtId="0" fontId="5" fillId="0" borderId="2" xfId="4" applyFont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right" vertical="top"/>
    </xf>
    <xf numFmtId="166" fontId="5" fillId="4" borderId="13" xfId="7" applyNumberFormat="1" applyFont="1" applyFill="1" applyBorder="1" applyAlignment="1">
      <alignment horizontal="right" vertical="center"/>
    </xf>
    <xf numFmtId="166" fontId="5" fillId="9" borderId="9" xfId="7" applyNumberFormat="1" applyFont="1" applyFill="1" applyBorder="1" applyAlignment="1">
      <alignment horizontal="right" vertical="center"/>
    </xf>
    <xf numFmtId="166" fontId="5" fillId="9" borderId="9" xfId="7" applyNumberFormat="1" applyFont="1" applyFill="1" applyBorder="1" applyAlignment="1">
      <alignment horizontal="right" vertical="top"/>
    </xf>
    <xf numFmtId="0" fontId="2" fillId="0" borderId="2" xfId="0" applyFont="1" applyBorder="1" applyAlignment="1">
      <alignment vertical="top" wrapText="1"/>
    </xf>
    <xf numFmtId="166" fontId="5" fillId="3" borderId="13" xfId="7" applyNumberFormat="1" applyFont="1" applyFill="1" applyBorder="1" applyAlignment="1">
      <alignment horizontal="right" vertical="center"/>
    </xf>
    <xf numFmtId="166" fontId="5" fillId="10" borderId="9" xfId="7" applyNumberFormat="1" applyFont="1" applyFill="1" applyBorder="1" applyAlignment="1">
      <alignment horizontal="right" vertical="center"/>
    </xf>
    <xf numFmtId="166" fontId="5" fillId="10" borderId="9" xfId="7" applyNumberFormat="1" applyFont="1" applyFill="1" applyBorder="1" applyAlignment="1">
      <alignment horizontal="right" vertical="top"/>
    </xf>
    <xf numFmtId="166" fontId="6" fillId="11" borderId="2" xfId="7" applyNumberFormat="1" applyFont="1" applyFill="1" applyBorder="1" applyAlignment="1">
      <alignment horizontal="right" vertical="top"/>
    </xf>
    <xf numFmtId="166" fontId="6" fillId="11" borderId="2" xfId="7" applyNumberFormat="1" applyFont="1" applyFill="1" applyBorder="1" applyAlignment="1">
      <alignment horizontal="right" vertical="top" wrapText="1"/>
    </xf>
    <xf numFmtId="166" fontId="5" fillId="12" borderId="13" xfId="7" applyNumberFormat="1" applyFont="1" applyFill="1" applyBorder="1" applyAlignment="1">
      <alignment horizontal="right" vertical="center"/>
    </xf>
    <xf numFmtId="166" fontId="5" fillId="5" borderId="13" xfId="7" applyNumberFormat="1" applyFont="1" applyFill="1" applyBorder="1" applyAlignment="1">
      <alignment horizontal="right" vertical="center"/>
    </xf>
    <xf numFmtId="166" fontId="5" fillId="13" borderId="9" xfId="7" applyNumberFormat="1" applyFont="1" applyFill="1" applyBorder="1" applyAlignment="1">
      <alignment horizontal="right" vertical="top"/>
    </xf>
    <xf numFmtId="0" fontId="3" fillId="7" borderId="2" xfId="0" applyFont="1" applyFill="1" applyBorder="1" applyAlignment="1">
      <alignment horizontal="center" vertical="center"/>
    </xf>
    <xf numFmtId="166" fontId="5" fillId="14" borderId="9" xfId="7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3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5" fillId="6" borderId="10" xfId="5" applyFont="1" applyFill="1" applyBorder="1" applyAlignment="1">
      <alignment horizontal="center" vertical="center" wrapText="1"/>
    </xf>
    <xf numFmtId="0" fontId="5" fillId="6" borderId="17" xfId="5" applyFont="1" applyFill="1" applyBorder="1" applyAlignment="1">
      <alignment horizontal="center" vertical="center" wrapText="1"/>
    </xf>
    <xf numFmtId="0" fontId="5" fillId="6" borderId="11" xfId="5" applyFont="1" applyFill="1" applyBorder="1" applyAlignment="1">
      <alignment horizontal="center" vertical="center" wrapText="1"/>
    </xf>
    <xf numFmtId="166" fontId="5" fillId="0" borderId="10" xfId="6" applyNumberFormat="1" applyFont="1" applyFill="1" applyBorder="1" applyAlignment="1">
      <alignment horizontal="center" vertical="center"/>
    </xf>
    <xf numFmtId="166" fontId="5" fillId="0" borderId="11" xfId="6" applyNumberFormat="1" applyFont="1" applyFill="1" applyBorder="1" applyAlignment="1">
      <alignment horizontal="center" vertical="center"/>
    </xf>
    <xf numFmtId="166" fontId="5" fillId="0" borderId="7" xfId="6" applyNumberFormat="1" applyFont="1" applyFill="1" applyBorder="1" applyAlignment="1">
      <alignment horizontal="center" vertical="center"/>
    </xf>
    <xf numFmtId="166" fontId="5" fillId="0" borderId="13" xfId="6" applyNumberFormat="1" applyFont="1" applyFill="1" applyBorder="1" applyAlignment="1">
      <alignment horizontal="center" vertical="center"/>
    </xf>
    <xf numFmtId="0" fontId="5" fillId="6" borderId="3" xfId="5" applyFont="1" applyFill="1" applyBorder="1" applyAlignment="1">
      <alignment horizontal="center" vertical="center" wrapText="1"/>
    </xf>
    <xf numFmtId="0" fontId="5" fillId="6" borderId="9" xfId="5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/>
    </xf>
    <xf numFmtId="0" fontId="5" fillId="2" borderId="14" xfId="4" applyFont="1" applyFill="1" applyBorder="1" applyAlignment="1">
      <alignment horizontal="center" vertical="center"/>
    </xf>
    <xf numFmtId="0" fontId="5" fillId="2" borderId="15" xfId="4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left" vertical="center"/>
    </xf>
    <xf numFmtId="0" fontId="5" fillId="3" borderId="4" xfId="4" applyFont="1" applyFill="1" applyBorder="1" applyAlignment="1">
      <alignment horizontal="left" vertical="center"/>
    </xf>
    <xf numFmtId="0" fontId="5" fillId="3" borderId="9" xfId="4" applyFont="1" applyFill="1" applyBorder="1" applyAlignment="1">
      <alignment horizontal="left" vertical="center"/>
    </xf>
    <xf numFmtId="0" fontId="10" fillId="0" borderId="3" xfId="4" applyFont="1" applyBorder="1" applyAlignment="1">
      <alignment horizontal="left" vertical="center"/>
    </xf>
    <xf numFmtId="0" fontId="10" fillId="0" borderId="4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5" fillId="10" borderId="3" xfId="4" applyFont="1" applyFill="1" applyBorder="1" applyAlignment="1">
      <alignment horizontal="left" vertical="center"/>
    </xf>
    <xf numFmtId="0" fontId="5" fillId="10" borderId="4" xfId="4" applyFont="1" applyFill="1" applyBorder="1" applyAlignment="1">
      <alignment horizontal="left" vertical="center"/>
    </xf>
    <xf numFmtId="0" fontId="5" fillId="10" borderId="9" xfId="4" applyFont="1" applyFill="1" applyBorder="1" applyAlignment="1">
      <alignment horizontal="left" vertical="center"/>
    </xf>
    <xf numFmtId="0" fontId="5" fillId="10" borderId="3" xfId="4" applyFont="1" applyFill="1" applyBorder="1" applyAlignment="1">
      <alignment horizontal="left" vertical="center" wrapText="1"/>
    </xf>
    <xf numFmtId="0" fontId="5" fillId="10" borderId="4" xfId="4" applyFont="1" applyFill="1" applyBorder="1" applyAlignment="1">
      <alignment horizontal="left" vertical="center" wrapText="1"/>
    </xf>
    <xf numFmtId="0" fontId="5" fillId="10" borderId="9" xfId="4" applyFont="1" applyFill="1" applyBorder="1" applyAlignment="1">
      <alignment horizontal="left" vertical="center" wrapText="1"/>
    </xf>
    <xf numFmtId="0" fontId="5" fillId="8" borderId="3" xfId="4" applyFont="1" applyFill="1" applyBorder="1" applyAlignment="1">
      <alignment horizontal="left" vertical="center"/>
    </xf>
    <xf numFmtId="0" fontId="5" fillId="8" borderId="4" xfId="4" applyFont="1" applyFill="1" applyBorder="1" applyAlignment="1">
      <alignment horizontal="left" vertical="center"/>
    </xf>
    <xf numFmtId="0" fontId="5" fillId="8" borderId="9" xfId="4" applyFont="1" applyFill="1" applyBorder="1" applyAlignment="1">
      <alignment horizontal="left" vertical="center"/>
    </xf>
    <xf numFmtId="0" fontId="5" fillId="8" borderId="3" xfId="4" applyFont="1" applyFill="1" applyBorder="1" applyAlignment="1">
      <alignment horizontal="left" vertical="center" wrapText="1"/>
    </xf>
    <xf numFmtId="0" fontId="5" fillId="8" borderId="4" xfId="4" applyFont="1" applyFill="1" applyBorder="1" applyAlignment="1">
      <alignment horizontal="left" vertical="center" wrapText="1"/>
    </xf>
    <xf numFmtId="0" fontId="5" fillId="8" borderId="9" xfId="4" applyFont="1" applyFill="1" applyBorder="1" applyAlignment="1">
      <alignment horizontal="left" vertical="center" wrapText="1"/>
    </xf>
    <xf numFmtId="0" fontId="5" fillId="7" borderId="3" xfId="4" applyFont="1" applyFill="1" applyBorder="1" applyAlignment="1">
      <alignment horizontal="left" vertical="center"/>
    </xf>
    <xf numFmtId="0" fontId="5" fillId="7" borderId="4" xfId="4" applyFont="1" applyFill="1" applyBorder="1" applyAlignment="1">
      <alignment horizontal="left" vertical="center"/>
    </xf>
    <xf numFmtId="0" fontId="5" fillId="7" borderId="9" xfId="4" applyFont="1" applyFill="1" applyBorder="1" applyAlignment="1">
      <alignment horizontal="left" vertical="center"/>
    </xf>
    <xf numFmtId="0" fontId="5" fillId="4" borderId="3" xfId="4" applyFont="1" applyFill="1" applyBorder="1" applyAlignment="1">
      <alignment horizontal="left" vertical="center"/>
    </xf>
    <xf numFmtId="0" fontId="5" fillId="4" borderId="4" xfId="4" applyFont="1" applyFill="1" applyBorder="1" applyAlignment="1">
      <alignment horizontal="left" vertical="center"/>
    </xf>
    <xf numFmtId="0" fontId="5" fillId="4" borderId="9" xfId="4" applyFont="1" applyFill="1" applyBorder="1" applyAlignment="1">
      <alignment horizontal="left" vertical="center"/>
    </xf>
    <xf numFmtId="0" fontId="5" fillId="9" borderId="3" xfId="4" applyFont="1" applyFill="1" applyBorder="1" applyAlignment="1">
      <alignment horizontal="left" vertical="center"/>
    </xf>
    <xf numFmtId="0" fontId="5" fillId="9" borderId="4" xfId="4" applyFont="1" applyFill="1" applyBorder="1" applyAlignment="1">
      <alignment horizontal="left" vertical="center"/>
    </xf>
    <xf numFmtId="0" fontId="5" fillId="9" borderId="9" xfId="4" applyFont="1" applyFill="1" applyBorder="1" applyAlignment="1">
      <alignment horizontal="left" vertical="center"/>
    </xf>
    <xf numFmtId="0" fontId="5" fillId="9" borderId="3" xfId="4" applyFont="1" applyFill="1" applyBorder="1" applyAlignment="1">
      <alignment horizontal="left" vertical="center" wrapText="1"/>
    </xf>
    <xf numFmtId="0" fontId="5" fillId="9" borderId="4" xfId="4" applyFont="1" applyFill="1" applyBorder="1" applyAlignment="1">
      <alignment horizontal="left" vertical="center" wrapText="1"/>
    </xf>
    <xf numFmtId="0" fontId="5" fillId="9" borderId="9" xfId="4" applyFont="1" applyFill="1" applyBorder="1" applyAlignment="1">
      <alignment horizontal="left" vertical="center" wrapText="1"/>
    </xf>
    <xf numFmtId="0" fontId="5" fillId="5" borderId="3" xfId="4" applyFont="1" applyFill="1" applyBorder="1" applyAlignment="1">
      <alignment horizontal="left" vertical="center"/>
    </xf>
    <xf numFmtId="0" fontId="5" fillId="5" borderId="4" xfId="4" applyFont="1" applyFill="1" applyBorder="1" applyAlignment="1">
      <alignment horizontal="left" vertical="center"/>
    </xf>
    <xf numFmtId="0" fontId="5" fillId="5" borderId="9" xfId="4" applyFont="1" applyFill="1" applyBorder="1" applyAlignment="1">
      <alignment horizontal="left" vertical="center"/>
    </xf>
    <xf numFmtId="0" fontId="5" fillId="13" borderId="3" xfId="4" applyFont="1" applyFill="1" applyBorder="1" applyAlignment="1">
      <alignment horizontal="left" vertical="center" wrapText="1"/>
    </xf>
    <xf numFmtId="0" fontId="5" fillId="13" borderId="4" xfId="4" applyFont="1" applyFill="1" applyBorder="1" applyAlignment="1">
      <alignment horizontal="left" vertical="center" wrapText="1"/>
    </xf>
    <xf numFmtId="0" fontId="5" fillId="13" borderId="9" xfId="4" applyFont="1" applyFill="1" applyBorder="1" applyAlignment="1">
      <alignment horizontal="left" vertical="center" wrapText="1"/>
    </xf>
    <xf numFmtId="0" fontId="5" fillId="12" borderId="3" xfId="4" applyFont="1" applyFill="1" applyBorder="1" applyAlignment="1">
      <alignment horizontal="left" vertical="center"/>
    </xf>
    <xf numFmtId="0" fontId="5" fillId="12" borderId="4" xfId="4" applyFont="1" applyFill="1" applyBorder="1" applyAlignment="1">
      <alignment horizontal="left" vertical="center"/>
    </xf>
    <xf numFmtId="0" fontId="5" fillId="12" borderId="9" xfId="4" applyFont="1" applyFill="1" applyBorder="1" applyAlignment="1">
      <alignment horizontal="left" vertical="center"/>
    </xf>
    <xf numFmtId="0" fontId="5" fillId="14" borderId="3" xfId="4" applyFont="1" applyFill="1" applyBorder="1" applyAlignment="1">
      <alignment horizontal="left" vertical="center" wrapText="1"/>
    </xf>
    <xf numFmtId="0" fontId="5" fillId="14" borderId="4" xfId="4" applyFont="1" applyFill="1" applyBorder="1" applyAlignment="1">
      <alignment horizontal="left" vertical="center" wrapText="1"/>
    </xf>
    <xf numFmtId="0" fontId="5" fillId="14" borderId="9" xfId="4" applyFont="1" applyFill="1" applyBorder="1" applyAlignment="1">
      <alignment horizontal="left" vertical="center" wrapText="1"/>
    </xf>
  </cellXfs>
  <cellStyles count="9">
    <cellStyle name="Comma" xfId="1" builtinId="3"/>
    <cellStyle name="Comma 2" xfId="7" xr:uid="{442533CF-2154-477B-9744-753F60055F98}"/>
    <cellStyle name="Normal" xfId="0" builtinId="0"/>
    <cellStyle name="Normal 2" xfId="3" xr:uid="{C94544C7-34DF-4E11-8A93-1CDB35A74BC8}"/>
    <cellStyle name="Normal 5" xfId="4" xr:uid="{DBC21CB2-1CFE-47E2-AA74-17F378A4AD98}"/>
    <cellStyle name="เครื่องหมายจุลภาค 2" xfId="6" xr:uid="{C94558A9-FC6D-4C38-B02E-7D2C69C9D996}"/>
    <cellStyle name="ปกติ 15" xfId="5" xr:uid="{35E626D9-D915-4CD3-BC96-D68B7A169C0A}"/>
    <cellStyle name="ปกติ 2 2" xfId="2" xr:uid="{9698EFDA-EFEB-403B-9CDD-B4BCD2A86BC5}"/>
    <cellStyle name="ปกติ 3" xfId="8" xr:uid="{D1E7BC5C-1C9E-41C6-9CFB-E44CB3B7835F}"/>
  </cellStyles>
  <dxfs count="0"/>
  <tableStyles count="0" defaultTableStyle="TableStyleMedium2" defaultPivotStyle="PivotStyleLight16"/>
  <colors>
    <mruColors>
      <color rgb="FFED7D31"/>
      <color rgb="FF70AD47"/>
      <color rgb="FFFFF2CC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tarat\AppData\Roaming\Microsoft\Excel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BB\My%20Documents\&#3585;&#3619;&#3617;&#3629;&#3609;&#3634;&#3617;&#3633;&#3618;&#3611;&#3637;%2053\&#3585;&#3619;&#3617;&#3629;&#3609;&#3634;&#3617;&#3633;&#3618;&#3626;&#3656;&#3591;&#3617;&#3634;\&#3611;&#3619;&#3632;&#3594;&#3634;&#3626;&#3633;&#3617;&#3614;&#3633;&#3609;&#3608;&#3660;%20&#3611;&#3637;%205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%2058%20&#3619;&#3634;&#3618;%20&#3612;.%20&#3619;&#3634;&#3618;&#3585;&#3636;&#3592;&#3585;&#3619;&#3619;&#3617;\&#3612;.%20&#3609;&#3650;&#3618;&#3610;&#3634;&#3618;%2058\Users\MOPH194\Desktop\New%20Folder\form53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tarat\AppData\Roaming\Microsoft\Excel\New%20Folder\form53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&#3591;&#3610;&#3611;&#3619;&#3632;&#3617;&#3634;&#3603;%20&#3611;&#3637;%2054\&#3648;&#3605;&#3619;&#3637;&#3618;&#3617;&#3594;&#3637;&#3657;&#3649;&#3592;&#3591;&#3629;&#3609;&#3640;&#3585;&#3619;&#3619;&#3617;&#3634;&#3608;&#3636;&#3585;&#3634;&#3619;\&#3626;&#3619;&#3640;&#3611;&#3629;&#3610;&#3619;&#3617;&#3611;&#3619;&#3632;&#3594;&#3634;&#3626;&#3633;&#3617;&#3614;&#3633;&#3609;&#3608;&#3660;%20&#3585;&#3619;&#3632;&#3604;&#3634;&#3625;&#3607;&#360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_Data\My_Data_D\PENSRI\bud%2060\&#3588;&#3635;&#3586;&#3629;%2060_12%20&#3585;&#3614;.59%20(&#3609;&#3657;&#3629;&#3591;&#3652;&#3629;)\&#3619;&#3656;&#3634;&#3591;%20&#3614;.&#3619;.&#3610;.59\&#3619;&#3656;&#3634;&#3591;%20&#3614;&#3619;&#3610;.59%20&#3626;&#3611;.%20Update%2019-06-58\&#3626;&#3611;59&#3623;&#3633;&#3609;&#3607;&#3637;&#3656;%2013-07-58\&#3588;&#3635;&#3586;&#3629;&#3591;&#3610;&#3611;&#3619;&#3632;&#3617;&#3634;&#3603;%20&#3611;&#3637;%2054\&#3648;&#3605;&#3619;&#3637;&#3618;&#3617;&#3594;&#3637;&#3657;&#3649;&#3592;&#3591;&#3629;&#3609;&#3640;&#3585;&#3619;&#3619;&#3617;&#3634;&#3608;&#3636;&#3585;&#3634;&#3619;\&#3626;&#3619;&#3640;&#3611;&#3629;&#3610;&#3619;&#3617;&#3611;&#3619;&#3632;&#3594;&#3634;&#3626;&#3633;&#3617;&#3614;&#3633;&#3609;&#3608;&#3660;%20&#3585;&#3619;&#3632;&#3604;&#3634;&#3625;&#3607;&#360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01&#3649;&#3612;&#3609;&#3591;&#3610;&#3611;&#3619;&#3632;&#3617;&#3634;&#3603;&#3585;&#3619;&#3617;&#3626;&#3610;&#3626;\&#3592;&#3633;&#3604;&#3607;&#3635;&#3588;&#3635;&#3586;&#3629;&#3591;&#3611;&#3617;.&#3626;&#3610;&#3626;2554\8.(&#3619;&#3656;&#3634;&#3591;)&#3614;&#3619;&#3610;.&#3591;&#3611;&#3617;.54\3.&#3586;&#3657;&#3629;&#3617;&#3641;&#3621;&#3594;&#3637;&#3657;&#3649;&#3592;&#3591;&#3585;&#3619;&#3619;&#3617;&#3634;&#3608;&#3636;&#3585;&#3634;&#3619;&#3591;&#3611;&#3617;.&#3611;&#3637;54%20(&#3619;&#3634;&#3618;&#3627;&#3609;&#3656;&#3623;&#3618;&#3591;&#3634;&#3609;)\&#3594;&#3637;&#3657;&#3649;&#3592;&#3591;&#3611;&#3637;54&#3626;&#3610;\&#3613;&#3656;&#3634;&#3618;%20IT\3&#3636;&#3627;&#3634;&#3619;%20(&#3626;&#3656;&#3591;&#3585;&#3621;&#3640;&#3656;&#3617;&#3613;&#3656;&#3634;&#3618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hdbadmin\Desktop\&#3648;&#3607;&#3637;&#3618;&#3610;%2062\8.&#3591;&#3610;&#3621;&#3591;&#3607;&#3640;&#3609;%2062%20%2014%20&#3585;.&#3614;.%2061\2.&#3588;&#3635;&#3586;&#3629;%2062%20&#3591;&#3610;&#3610;&#3641;&#3619;&#3603;&#3634;&#3616;&#3634;&#3588;&#3648;&#3627;&#3609;&#3639;&#3629;%2014%20&#3585;.&#3614;.%206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_Data\My_Data_D\PENSRI\bud%2060\&#3588;&#3635;&#3586;&#3629;%2060_12%20&#3585;&#3614;.59%20(&#3609;&#3657;&#3629;&#3591;&#3652;&#3629;)\&#3619;&#3656;&#3634;&#3591;%20&#3614;.&#3619;.&#3610;.59\&#3619;&#3656;&#3634;&#3591;%20&#3614;&#3619;&#3610;.59%20&#3626;&#3611;.%20Update%2019-06-58\&#3626;&#3611;59&#3623;&#3633;&#3609;&#3607;&#3637;&#3656;%2013-07-58\&#3648;&#3621;&#3656;&#3617;&#3626;&#3656;&#3591;&#3588;&#3603;&#3632;&#3629;&#3609;&#3640;&#3585;&#3619;&#3619;&#3617;&#3634;&#3608;&#3636;&#3585;&#3634;&#3619;%20_&#3626;&#3656;&#3591;&#3648;&#3621;&#3656;&#361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48;&#3621;&#3656;&#3617;&#3626;&#3656;&#3591;&#3588;&#3603;&#3632;&#3629;&#3609;&#3640;&#3585;&#3619;&#3619;&#3617;&#3634;&#3608;&#3636;&#3585;&#3634;&#3619;%20_&#3626;&#3656;&#3591;&#3648;&#3621;&#3656;&#36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%20Folder\form5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Desktop\&#3585;&#3629;&#3591;&#3626;&#3656;&#3591;&#3594;&#3637;&#3657;&#3649;&#3592;&#3591;&#3591;&#3611;&#3617;.54\&#3588;&#3635;&#3594;&#3637;&#3657;&#3649;&#3592;&#3591;&#3626;&#3633;&#3617;&#3609;&#3634;&#3613;&#3638;&#3585;&#3629;&#3610;&#3619;&#3617;&#3611;&#3637;%2054%20(&#3585;&#3619;&#3617;&#3626;&#3610;&#3626;)1&#3617;&#3636;&#3618;5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_Data\My_Data_D\PENSRI\bud%2060\&#3588;&#3635;&#3586;&#3629;%2060_12%20&#3585;&#3614;.59%20(&#3609;&#3657;&#3629;&#3591;&#3652;&#3629;)\&#3619;&#3656;&#3634;&#3591;%20&#3614;.&#3619;.&#3610;.59\&#3619;&#3656;&#3634;&#3591;%20&#3614;&#3619;&#3610;.59%20&#3626;&#3611;.%20Update%2019-06-58\&#3626;&#3611;59&#3623;&#3633;&#3609;&#3607;&#3637;&#3656;%2013-07-58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microsoft.com/office/2019/04/relationships/externalLinkLongPath" Target="https://piacth-my.sharepoint.com/Users/Jutarat/AppData/Roaming/Microsoft/Excel/P01&#3649;&#3612;&#3609;&#3591;&#3610;&#3611;&#3619;&#3632;&#3617;&#3634;&#3603;&#3585;&#3619;&#3617;&#3626;&#3610;&#3626;/&#3592;&#3633;&#3604;&#3607;&#3635;&#3588;&#3635;&#3586;&#3629;&#3591;&#3611;&#3617;.&#3626;&#3610;&#3626;2554/8.(&#3619;&#3656;&#3634;&#3591;)&#3614;&#3619;&#3610;.&#3591;&#3611;&#3617;.54/3.&#3586;&#3657;&#3629;&#3617;&#3641;&#3621;&#3594;&#3637;&#3657;&#3649;&#3592;&#3591;&#3585;&#3619;&#3619;&#3617;&#3634;&#3608;&#3636;&#3585;&#3634;&#3619;&#3591;&#3611;&#3617;.&#3611;&#3637;54%20(&#3619;&#3634;&#3618;&#3627;&#3609;&#3656;&#3623;&#3618;&#3591;&#3634;&#3609;)/&#3594;&#3637;&#3657;&#3649;&#3592;&#3591;&#3611;&#3637;54&#3626;&#3610;/&#3613;&#3656;&#3634;&#3618;%20IT/3&#3636;&#3627;&#3634;&#3619;%20(&#3626;&#3656;&#3591;&#3585;&#3621;&#3640;&#3656;&#3617;&#3613;&#3656;&#3634;&#3618;).xls?E5A3D8EC" TargetMode="External"/><Relationship Id="rId1" Type="http://schemas.openxmlformats.org/officeDocument/2006/relationships/externalLinkPath" Target="file:///\\E5A3D8EC\3&#3636;&#3627;&#3634;&#3619;%20(&#3626;&#3656;&#3591;&#3585;&#3621;&#3640;&#3656;&#3617;&#3613;&#3656;&#3634;&#3618;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tarat\AppData\Roaming\Microsoft\Excel\P01&#3649;&#3612;&#3609;&#3591;&#3610;&#3611;&#3619;&#3632;&#3617;&#3634;&#3603;&#3585;&#3619;&#3617;&#3626;&#3610;&#3626;\&#3592;&#3633;&#3604;&#3607;&#3635;&#3588;&#3635;&#3586;&#3629;&#3591;&#3611;&#3617;.&#3626;&#3610;&#3626;2554\8.(&#3619;&#3656;&#3634;&#3591;)&#3614;&#3619;&#3610;.&#3591;&#3611;&#3617;.54\3.&#3586;&#3657;&#3629;&#3617;&#3641;&#3621;&#3594;&#3637;&#3657;&#3649;&#3592;&#3591;&#3585;&#3619;&#3619;&#3617;&#3634;&#3608;&#3636;&#3585;&#3634;&#3619;&#3591;&#3611;&#3617;.&#3611;&#3637;54%20(&#3619;&#3634;&#3618;&#3627;&#3609;&#3656;&#3623;&#3618;&#3591;&#3634;&#3609;)\&#3594;&#3637;&#3657;&#3649;&#3592;&#3591;&#3611;&#3637;54&#3626;&#3610;\&#3613;&#3656;&#3634;&#3618;%20IT\3&#3636;&#3627;&#3634;&#3619;%20(&#3626;&#3656;&#3591;&#3585;&#3621;&#3640;&#3656;&#3617;&#3613;&#3656;&#3634;&#3618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01&#3649;&#3612;&#3609;&#3591;&#3610;&#3611;&#3619;&#3632;&#3617;&#3634;&#3603;&#3585;&#3619;&#3617;&#3626;&#3610;&#3626;\&#3592;&#3633;&#3604;&#3607;&#3635;&#3588;&#3635;&#3586;&#3629;&#3591;&#3611;&#3617;.&#3626;&#3610;&#3626;2554\8.(&#3619;&#3656;&#3634;&#3591;)&#3614;&#3619;&#3610;.&#3591;&#3611;&#3617;.54\3.&#3586;&#3657;&#3629;&#3617;&#3641;&#3621;&#3594;&#3637;&#3657;&#3649;&#3592;&#3591;&#3585;&#3619;&#3619;&#3617;&#3634;&#3608;&#3636;&#3585;&#3634;&#3619;&#3591;&#3611;&#3617;.&#3611;&#3637;54%20(&#3619;&#3634;&#3618;&#3627;&#3609;&#3656;&#3623;&#3618;&#3591;&#3634;&#3609;)\&#3594;&#3637;&#3657;&#3649;&#3592;&#3591;&#3611;&#3637;54&#3626;&#3610;\&#3613;&#3656;&#3634;&#3618;%20IT\3&#3636;&#3627;&#3634;&#3619;%20(&#3626;&#3656;&#3591;&#3585;&#3621;&#3640;&#3656;&#3617;&#3613;&#3656;&#3634;&#3618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iacth-my.sharepoint.com/New%20Folder/form53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Folder\form53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w%20Folder\form53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_Data\My_Data_D\PENSRI\bud%2060\&#3588;&#3635;&#3586;&#3629;%2060_12%20&#3585;&#3614;.59%20(&#3609;&#3657;&#3629;&#3591;&#3652;&#3629;)\&#3619;&#3656;&#3634;&#3591;%20&#3614;.&#3619;.&#3610;.59\&#3619;&#3656;&#3634;&#3591;%20&#3614;&#3619;&#3610;.59%20&#3626;&#3611;.%20Update%2019-06-58\&#3626;&#3611;59&#3623;&#3633;&#3609;&#3607;&#3637;&#3656;%2013-07-58\New%20Folder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01&#3649;&#3612;&#3609;&#3591;&#3610;&#3611;&#3619;&#3632;&#3617;&#3634;&#3603;&#3585;&#3619;&#3617;&#3626;&#3610;&#3626;\&#3592;&#3633;&#3604;&#3607;&#3635;&#3588;&#3635;&#3586;&#3629;&#3591;&#3611;&#3617;.&#3626;&#3610;&#3626;2554\8.(&#3619;&#3656;&#3634;&#3591;)&#3614;&#3619;&#3610;.&#3591;&#3611;&#3617;.54\3.&#3586;&#3657;&#3629;&#3617;&#3641;&#3621;&#3594;&#3637;&#3657;&#3649;&#3592;&#3591;&#3585;&#3619;&#3619;&#3617;&#3634;&#3608;&#3636;&#3585;&#3634;&#3619;&#3591;&#3611;&#3617;.&#3611;&#3637;54%20(&#3619;&#3634;&#3618;&#3627;&#3609;&#3656;&#3623;&#3618;&#3591;&#3634;&#3609;)\&#3594;&#3637;&#3657;&#3649;&#3592;&#3591;&#3611;&#3637;54&#3626;&#3610;\&#3613;&#3656;&#3634;&#3618;%20IT\3&#3636;&#3627;&#3634;&#3619;%20(&#3626;&#3656;&#3591;&#3585;&#3621;&#3640;&#3656;&#3617;&#3613;&#3656;&#3634;&#3618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MS\analyze_EMS\ALS48to5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iacth-my.sharepoint.com/P01&#3649;&#3612;&#3609;&#3591;&#3610;&#3611;&#3619;&#3632;&#3617;&#3634;&#3603;&#3585;&#3619;&#3617;&#3626;&#3610;&#3626;/&#3592;&#3633;&#3604;&#3607;&#3635;&#3588;&#3635;&#3586;&#3629;&#3591;&#3611;&#3617;.&#3626;&#3610;&#3626;2554/8.(&#3619;&#3656;&#3634;&#3591;)&#3614;&#3619;&#3610;.&#3591;&#3611;&#3617;.54/3.&#3586;&#3657;&#3629;&#3617;&#3641;&#3621;&#3594;&#3637;&#3657;&#3649;&#3592;&#3591;&#3585;&#3619;&#3619;&#3617;&#3634;&#3608;&#3636;&#3585;&#3634;&#3619;&#3591;&#3611;&#3617;.&#3611;&#3637;54%20(&#3619;&#3634;&#3618;&#3627;&#3609;&#3656;&#3623;&#3618;&#3591;&#3634;&#3609;)/&#3594;&#3637;&#3657;&#3649;&#3592;&#3591;&#3611;&#3637;54&#3626;&#3610;/&#3613;&#3656;&#3634;&#3618;%20IT/3&#3636;&#3627;&#3634;&#3619;%20(&#3626;&#3656;&#3591;&#3585;&#3621;&#3640;&#3656;&#3617;&#3613;&#3656;&#3634;&#3618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01&#3649;&#3612;&#3609;&#3591;&#3610;&#3611;&#3619;&#3632;&#3617;&#3634;&#3603;&#3585;&#3619;&#3617;&#3626;&#3610;&#3626;\&#3592;&#3633;&#3604;&#3607;&#3635;&#3588;&#3635;&#3586;&#3629;&#3591;&#3611;&#3617;.&#3626;&#3610;&#3626;2554\8.(&#3619;&#3656;&#3634;&#3591;)&#3614;&#3619;&#3610;.&#3591;&#3611;&#3617;.54\3.&#3586;&#3657;&#3629;&#3617;&#3641;&#3621;&#3594;&#3637;&#3657;&#3649;&#3592;&#3591;&#3585;&#3619;&#3619;&#3617;&#3634;&#3608;&#3636;&#3585;&#3634;&#3619;&#3591;&#3611;&#3617;.&#3611;&#3637;54%20(&#3619;&#3634;&#3618;&#3627;&#3609;&#3656;&#3623;&#3618;&#3591;&#3634;&#3609;)\&#3594;&#3637;&#3657;&#3649;&#3592;&#3591;&#3611;&#3637;54&#3626;&#3610;\&#3613;&#3656;&#3634;&#3618;%20IT\3&#3636;&#3627;&#3634;&#3619;%20(&#3626;&#3656;&#3591;&#3585;&#3621;&#3640;&#3656;&#3617;&#3613;&#3656;&#3634;&#3618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ra.s\Desktop\ura\&#3586;&#3657;&#3629;&#3617;&#3641;&#3621;&#3626;&#3635;&#3588;&#3633;&#3597;\&#3623;&#3636;&#3648;&#3588;&#3619;&#3634;&#3632;&#3627;&#3660;&#3619;&#3634;&#3618;&#3621;&#3632;&#3648;&#3629;&#3637;&#3618;&#3604;&#3591;&#3610;&#3610;&#3619;&#3636;&#3627;&#3634;&#3619;%2046-51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%2058%20&#3619;&#3634;&#3618;%20&#3612;.%20&#3619;&#3634;&#3618;&#3585;&#3636;&#3592;&#3585;&#3619;&#3619;&#3617;\&#3612;.%20&#3609;&#3650;&#3618;&#3610;&#3634;&#3618;%2058\Users\MOPH194\Desktop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งบกลางจัดตั้งรพ.สนาม สธ.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B817" t="str">
            <v xml:space="preserve">   -โทรทัศน์(สถานีเอกชน วันธรรมดา)</v>
          </cell>
        </row>
        <row r="818">
          <cell r="A818" t="str">
            <v>งบค่าครุภัณฑ์ ที่ดินและสิ่งก่อสร้าง</v>
          </cell>
          <cell r="B818" t="str">
            <v xml:space="preserve">   -โทรทัศน์(สถานีเอกชน วันหยุด)</v>
          </cell>
        </row>
        <row r="819">
          <cell r="A819" t="str">
            <v>งบเงินอุดหนุน</v>
          </cell>
          <cell r="B819" t="str">
            <v xml:space="preserve">   -โทรทัศน์(สถานีราชการ)</v>
          </cell>
        </row>
        <row r="820">
          <cell r="A820" t="str">
            <v>งบรายจ่ายอื่น</v>
          </cell>
        </row>
        <row r="823">
          <cell r="B823" t="str">
            <v xml:space="preserve">   -หนังสือพิมพ์(คอลัมน์ 6X10 นิ้ว ขาวดำ)</v>
          </cell>
        </row>
        <row r="824">
          <cell r="B824" t="str">
            <v xml:space="preserve">   -หนังสือพิมพ์(คอลัมน์ 6X10 นิ้ว สี)</v>
          </cell>
        </row>
        <row r="825">
          <cell r="B825" t="str">
            <v xml:space="preserve">   -หนังสือพิมพ์(คอลัมน์ 10X12 นิ้ว ขาวดำ)</v>
          </cell>
        </row>
        <row r="826">
          <cell r="B826" t="str">
            <v xml:space="preserve">   -หนังสือพิมพ์(คอลัมน์ 10X12 นิ้ว สี)</v>
          </cell>
        </row>
        <row r="829">
          <cell r="B829" t="str">
            <v>06.01-12.00 น.</v>
          </cell>
        </row>
        <row r="830">
          <cell r="B830" t="str">
            <v>12.01-18.00 น.</v>
          </cell>
        </row>
        <row r="831">
          <cell r="B831" t="str">
            <v>18.01-22.00 น.</v>
          </cell>
        </row>
        <row r="832">
          <cell r="B832" t="str">
            <v>22.01-24.00 น.</v>
          </cell>
        </row>
        <row r="833">
          <cell r="B833" t="str">
            <v>24.01-06.00 น.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B817" t="str">
            <v xml:space="preserve">   -โทรทัศน์(สถานีเอกชน วันธรรมดา)</v>
          </cell>
        </row>
        <row r="818">
          <cell r="A818" t="str">
            <v>งบค่าครุภัณฑ์ ที่ดินและสิ่งก่อสร้าง</v>
          </cell>
          <cell r="B818" t="str">
            <v xml:space="preserve">   -โทรทัศน์(สถานีเอกชน วันหยุด)</v>
          </cell>
        </row>
        <row r="819">
          <cell r="A819" t="str">
            <v>งบเงินอุดหนุน</v>
          </cell>
          <cell r="B819" t="str">
            <v xml:space="preserve">   -โทรทัศน์(สถานีราชการ)</v>
          </cell>
        </row>
        <row r="820">
          <cell r="A820" t="str">
            <v>งบรายจ่ายอื่น</v>
          </cell>
        </row>
        <row r="823">
          <cell r="B823" t="str">
            <v xml:space="preserve">   -หนังสือพิมพ์(คอลัมน์ 6X10 นิ้ว ขาวดำ)</v>
          </cell>
        </row>
        <row r="824">
          <cell r="B824" t="str">
            <v xml:space="preserve">   -หนังสือพิมพ์(คอลัมน์ 6X10 นิ้ว สี)</v>
          </cell>
        </row>
        <row r="825">
          <cell r="B825" t="str">
            <v xml:space="preserve">   -หนังสือพิมพ์(คอลัมน์ 10X12 นิ้ว ขาวดำ)</v>
          </cell>
        </row>
        <row r="826">
          <cell r="B826" t="str">
            <v xml:space="preserve">   -หนังสือพิมพ์(คอลัมน์ 10X12 นิ้ว สี)</v>
          </cell>
        </row>
        <row r="829">
          <cell r="B829" t="str">
            <v>06.01-12.00 น.</v>
          </cell>
        </row>
        <row r="830">
          <cell r="B830" t="str">
            <v>12.01-18.00 น.</v>
          </cell>
        </row>
        <row r="831">
          <cell r="B831" t="str">
            <v>18.01-22.00 น.</v>
          </cell>
        </row>
        <row r="832">
          <cell r="B832" t="str">
            <v>22.01-24.00 น.</v>
          </cell>
        </row>
        <row r="833">
          <cell r="B833" t="str">
            <v>24.01-06.00 น.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/>
      <sheetData sheetId="1"/>
      <sheetData sheetId="2"/>
      <sheetData sheetId="3"/>
      <sheetData sheetId="4">
        <row r="815">
          <cell r="I815" t="str">
            <v xml:space="preserve">   -หนังสือพิมพ์(คอลัมน์ 10X12 นิ้ว ขาวดำ)</v>
          </cell>
          <cell r="J815">
            <v>127100</v>
          </cell>
        </row>
        <row r="816">
          <cell r="I816" t="str">
            <v xml:space="preserve">   -หนังสือพิมพ์(คอลัมน์ 10X12 นิ้ว สี)</v>
          </cell>
          <cell r="J816">
            <v>206200</v>
          </cell>
        </row>
        <row r="817">
          <cell r="I817" t="str">
            <v xml:space="preserve">   -หนังสือพิมพ์(คอลัมน์ 6X10 นิ้ว ขาวดำ)</v>
          </cell>
          <cell r="J817">
            <v>66900</v>
          </cell>
        </row>
        <row r="818">
          <cell r="I818" t="str">
            <v xml:space="preserve">   -หนังสือพิมพ์(คอลัมน์ 6X10 นิ้ว สี)</v>
          </cell>
          <cell r="J818">
            <v>106600</v>
          </cell>
        </row>
        <row r="869">
          <cell r="E869" t="str">
            <v xml:space="preserve">   -โทรทัศน์(สถานีราชการ)05.01-12.00 น.</v>
          </cell>
          <cell r="F869">
            <v>2000</v>
          </cell>
        </row>
        <row r="870">
          <cell r="E870" t="str">
            <v xml:space="preserve">   -โทรทัศน์(สถานีราชการ)12.01-18.00 น.</v>
          </cell>
          <cell r="F870">
            <v>6000</v>
          </cell>
        </row>
        <row r="871">
          <cell r="E871" t="str">
            <v xml:space="preserve">   -โทรทัศน์(สถานีราชการ)18.01-22.00 น.</v>
          </cell>
          <cell r="F871">
            <v>9000</v>
          </cell>
        </row>
        <row r="872">
          <cell r="E872" t="str">
            <v xml:space="preserve">   -โทรทัศน์(สถานีราชการ)22.01-24.00 น.</v>
          </cell>
          <cell r="F872">
            <v>9000</v>
          </cell>
        </row>
        <row r="873">
          <cell r="E873" t="str">
            <v xml:space="preserve">   -โทรทัศน์(สถานีราชการ)24.01-05.00 น.</v>
          </cell>
          <cell r="F873">
            <v>2000</v>
          </cell>
        </row>
        <row r="874">
          <cell r="E874" t="str">
            <v xml:space="preserve">   -โทรทัศน์(สถานีเอกชน วันธรรมดา)05.01-12.00 น.</v>
          </cell>
          <cell r="F874">
            <v>70000</v>
          </cell>
        </row>
        <row r="875">
          <cell r="E875" t="str">
            <v xml:space="preserve">   -โทรทัศน์(สถานีเอกชน วันธรรมดา)12.01-18.00 น.</v>
          </cell>
          <cell r="F875">
            <v>91600</v>
          </cell>
        </row>
        <row r="876">
          <cell r="E876" t="str">
            <v xml:space="preserve">   -โทรทัศน์(สถานีเอกชน วันธรรมดา)18.01-22.00 น.</v>
          </cell>
          <cell r="F876">
            <v>192700</v>
          </cell>
        </row>
        <row r="877">
          <cell r="E877" t="str">
            <v xml:space="preserve">   -โทรทัศน์(สถานีเอกชน วันธรรมดา)22.01-24.00 น.</v>
          </cell>
          <cell r="F877">
            <v>95700</v>
          </cell>
        </row>
        <row r="878">
          <cell r="E878" t="str">
            <v xml:space="preserve">   -โทรทัศน์(สถานีเอกชน วันธรรมดา)24.01-05.00 น.</v>
          </cell>
          <cell r="F878">
            <v>71600</v>
          </cell>
        </row>
        <row r="879">
          <cell r="E879" t="str">
            <v xml:space="preserve">   -โทรทัศน์(สถานีเอกชน วันหยุด)05.01-12.00 น.</v>
          </cell>
          <cell r="F879">
            <v>123000</v>
          </cell>
        </row>
        <row r="880">
          <cell r="E880" t="str">
            <v xml:space="preserve">   -โทรทัศน์(สถานีเอกชน วันหยุด)12.01-18.00 น.</v>
          </cell>
          <cell r="F880">
            <v>213300</v>
          </cell>
        </row>
        <row r="881">
          <cell r="E881" t="str">
            <v xml:space="preserve">   -โทรทัศน์(สถานีเอกชน วันหยุด)18.01-22.00 น.</v>
          </cell>
          <cell r="F881">
            <v>228000</v>
          </cell>
        </row>
        <row r="882">
          <cell r="E882" t="str">
            <v xml:space="preserve">   -โทรทัศน์(สถานีเอกชน วันหยุด)22.01-24.00 น.</v>
          </cell>
          <cell r="F882">
            <v>89000</v>
          </cell>
        </row>
        <row r="883">
          <cell r="E883" t="str">
            <v xml:space="preserve">   -โทรทัศน์(สถานีเอกชน วันหยุด)24.01-05.00 น.</v>
          </cell>
          <cell r="F883">
            <v>96600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ชส"/>
      <sheetName val="Sheet2"/>
    </sheetNames>
    <sheetDataSet>
      <sheetData sheetId="0">
        <row r="62">
          <cell r="B62" t="str">
            <v>2 สถานี รวม 30 ครั้ง</v>
          </cell>
          <cell r="M62">
            <v>10</v>
          </cell>
          <cell r="N62">
            <v>61500</v>
          </cell>
          <cell r="O62">
            <v>615000</v>
          </cell>
          <cell r="P62" t="str">
            <v>ช่วง 6.00-12.00 น.</v>
          </cell>
          <cell r="Q62" t="str">
            <v>ช่วง 6.00-12.00 น.</v>
          </cell>
        </row>
        <row r="64">
          <cell r="B64" t="str">
            <v>หมายเหตุ</v>
          </cell>
        </row>
        <row r="4988">
          <cell r="B4988" t="str">
            <v>1. โครงการ...</v>
          </cell>
        </row>
        <row r="4989">
          <cell r="B4989" t="str">
            <v>1. โครงการ...</v>
          </cell>
        </row>
        <row r="4990">
          <cell r="B4990" t="str">
            <v>1. โครงการ...</v>
          </cell>
        </row>
        <row r="4991">
          <cell r="B4991" t="str">
            <v>1. โครงการ...</v>
          </cell>
        </row>
        <row r="4992">
          <cell r="B4992" t="str">
            <v>1. โครงการ...</v>
          </cell>
        </row>
        <row r="4993">
          <cell r="B4993" t="str">
            <v>1. โครงการ...</v>
          </cell>
        </row>
        <row r="4994">
          <cell r="B4994" t="str">
            <v>1. โครงการ...</v>
          </cell>
        </row>
        <row r="4995">
          <cell r="B4995" t="str">
            <v>1. โครงการ...</v>
          </cell>
        </row>
        <row r="4996">
          <cell r="B4996" t="str">
            <v>1. โครงการ...</v>
          </cell>
        </row>
        <row r="4997">
          <cell r="B4997" t="str">
            <v>1. โครงการ...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ชส"/>
    </sheetNames>
    <sheetDataSet>
      <sheetData sheetId="0">
        <row r="62">
          <cell r="B62" t="str">
            <v>2 สถานี รวม 30 ครั้ง</v>
          </cell>
          <cell r="M62">
            <v>10</v>
          </cell>
          <cell r="N62">
            <v>61500</v>
          </cell>
          <cell r="O62">
            <v>615000</v>
          </cell>
          <cell r="P62" t="str">
            <v>ช่วง 6.00-12.00 น.</v>
          </cell>
          <cell r="Q62" t="str">
            <v>ช่วง 6.00-12.00 น.</v>
          </cell>
        </row>
        <row r="64">
          <cell r="B64" t="str">
            <v>หมายเหตุ</v>
          </cell>
        </row>
        <row r="4988">
          <cell r="B4988" t="str">
            <v>1. โครงการ...</v>
          </cell>
        </row>
        <row r="4989">
          <cell r="B4989" t="str">
            <v>1. โครงการ...</v>
          </cell>
        </row>
        <row r="4990">
          <cell r="B4990" t="str">
            <v>1. โครงการ...</v>
          </cell>
        </row>
        <row r="4991">
          <cell r="B4991" t="str">
            <v>1. โครงการ...</v>
          </cell>
        </row>
        <row r="4992">
          <cell r="B4992" t="str">
            <v>1. โครงการ...</v>
          </cell>
        </row>
        <row r="4993">
          <cell r="B4993" t="str">
            <v>1. โครงการ...</v>
          </cell>
        </row>
        <row r="4994">
          <cell r="B4994" t="str">
            <v>1. โครงการ...</v>
          </cell>
        </row>
        <row r="4995">
          <cell r="B4995" t="str">
            <v>1. โครงการ...</v>
          </cell>
        </row>
        <row r="4996">
          <cell r="B4996" t="str">
            <v>1. โครงการ...</v>
          </cell>
        </row>
        <row r="4997">
          <cell r="B4997" t="str">
            <v>1. โครงการ...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ายโครงการ"/>
      <sheetName val="สรุปรายเขต"/>
      <sheetName val="สรุปแยกระดับบริการ "/>
      <sheetName val="สรุปแยกประเภท"/>
      <sheetName val="สรุประดับ+ประเภท"/>
      <sheetName val="กส.คก.ผู้สูงอายุ ภาคเหนือ"/>
      <sheetName val="กส.คก.Herbal city ภาคเหนือ"/>
      <sheetName val="คภ.คก.Herbal city ภาคเหนือ"/>
      <sheetName val="กส.คก.Green &amp; Clean ภาคเหนือ"/>
      <sheetName val="คภ.คก.ผู้สูงอายุ ภาคเหนือ"/>
      <sheetName val="คภ.คก. Safety People ภาคเหนือ"/>
      <sheetName val="กส.คก.Safety tourism ภาคเหนือ "/>
      <sheetName val="คภ.คก.Safety tourism ภาคเหนือ"/>
      <sheetName val="drop down list(ห้ามลบ)"/>
      <sheetName val="CHOICE"/>
      <sheetName val="LISTBUILD"/>
      <sheetName val="Sheet2"/>
      <sheetName val="คำชี้แจง"/>
      <sheetName val="คำของบ63"/>
      <sheetName val="สรุปรายผลผลิต63-3มค62"/>
      <sheetName val="สรุปรายผลผลิต63-7มค62"/>
      <sheetName val="สรุปรายเขต63-7มค62"/>
      <sheetName val="สรุปรายผลผลิต63-11มค62"/>
      <sheetName val="สรุปรายผลผลิต63-14มค62"/>
      <sheetName val="ListData"/>
      <sheetName val="รายละเอียด"/>
    </sheetNames>
    <sheetDataSet>
      <sheetData sheetId="0">
        <row r="4">
          <cell r="A4" t="str">
            <v>ข้อมูล ณ วันที่ 14 กุมภาพันธ์ 2561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>
        <row r="4">
          <cell r="A4" t="str">
            <v>ข้อมูล ณ วันที่ 14 กุมภาพันธ์ 2561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"/>
      <sheetName val="สารบัญ"/>
      <sheetName val="ผู้ชี้แจง"/>
      <sheetName val="วิสัยทัศน์"/>
      <sheetName val="พันธกิจ"/>
      <sheetName val="โครงสร้าง"/>
      <sheetName val="เชื่อมโยง"/>
      <sheetName val="ปะหน้าสรุป"/>
      <sheetName val="สรุปงบ 52-53"/>
      <sheetName val="เสนอปรับลด"/>
      <sheetName val="อัตรากำลัง"/>
      <sheetName val="ผล-แผน (อบรม)"/>
      <sheetName val="ผล(ปชส)"/>
      <sheetName val="แผน 54(ปชส)"/>
      <sheetName val="ผล-แผน(ที่ปรึกษา)"/>
      <sheetName val="ผล-แผน (ตปท)"/>
      <sheetName val="แผน 54(วิจัย)"/>
      <sheetName val="ผล-แผน (จ้างเหมา)"/>
      <sheetName val="ผล-แผน (ค่าเช่า)"/>
      <sheetName val="ผลงานข้อสังเกต53(ไม่มี)"/>
      <sheetName val="ปะหน้าข้อมูลภาพรวม"/>
      <sheetName val="การพิจารณางบ"/>
      <sheetName val="งบดำเนินงาน"/>
      <sheetName val="ภาพรวมงบดำเนินงาน"/>
      <sheetName val="รายละเอียดำเนินงาน"/>
      <sheetName val="รายละเอียดปะหน้า"/>
      <sheetName val="สรุปอบรม"/>
      <sheetName val="อบรม"/>
      <sheetName val="สรุปปชส"/>
      <sheetName val="ปชส"/>
      <sheetName val="สรุปวิจัย"/>
      <sheetName val="วิจัย"/>
      <sheetName val="จ้างเหมาบริการ"/>
      <sheetName val="ค่าใช้จ่าย"/>
      <sheetName val="รถ"/>
      <sheetName val="ค่าตอบแทนรถ"/>
      <sheetName val="ค่าเช่าบ้าน"/>
      <sheetName val="ค่าเช่าทรัพย์สิน FC"/>
      <sheetName val="งบดำเนินงานที่เหลือ"/>
      <sheetName val="งบเงินอุดหนุน"/>
      <sheetName val="ทุน"/>
      <sheetName val="ปก (3)"/>
      <sheetName val="สรุปตปท"/>
      <sheetName val="ตป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"/>
      <sheetName val="สารบัญ"/>
      <sheetName val="ผู้ชี้แจง"/>
      <sheetName val="วิสัยทัศน์"/>
      <sheetName val="พันธกิจ"/>
      <sheetName val="โครงสร้าง"/>
      <sheetName val="เชื่อมโยง"/>
      <sheetName val="ปะหน้าสรุป"/>
      <sheetName val="สรุปงบ 52-53"/>
      <sheetName val="เสนอปรับลด"/>
      <sheetName val="อัตรากำลัง"/>
      <sheetName val="ผล-แผน (อบรม)"/>
      <sheetName val="ผล(ปชส)"/>
      <sheetName val="แผน 54(ปชส)"/>
      <sheetName val="ผล-แผน(ที่ปรึกษา)"/>
      <sheetName val="ผล-แผน (ตปท)"/>
      <sheetName val="แผน 54(วิจัย)"/>
      <sheetName val="ผล-แผน (จ้างเหมา)"/>
      <sheetName val="ผล-แผน (ค่าเช่า)"/>
      <sheetName val="ผลงานข้อสังเกต53(ไม่มี)"/>
      <sheetName val="ปะหน้าข้อมูลภาพรวม"/>
      <sheetName val="การพิจารณางบ"/>
      <sheetName val="งบดำเนินงาน"/>
      <sheetName val="ภาพรวมงบดำเนินงาน"/>
      <sheetName val="รายละเอียดำเนินงาน"/>
      <sheetName val="รายละเอียดปะหน้า"/>
      <sheetName val="สรุปอบรม"/>
      <sheetName val="อบรม"/>
      <sheetName val="สรุปปชส"/>
      <sheetName val="ปชส"/>
      <sheetName val="สรุปวิจัย"/>
      <sheetName val="วิจัย"/>
      <sheetName val="จ้างเหมาบริการ"/>
      <sheetName val="ค่าใช้จ่าย"/>
      <sheetName val="รถ"/>
      <sheetName val="ค่าตอบแทนรถ"/>
      <sheetName val="ค่าเช่าบ้าน"/>
      <sheetName val="ค่าเช่าทรัพย์สิน FC"/>
      <sheetName val="งบดำเนินงานที่เหลือ"/>
      <sheetName val="งบเงินอุดหนุน"/>
      <sheetName val="ทุน"/>
      <sheetName val="ปก (3)"/>
      <sheetName val="สรุปตปท"/>
      <sheetName val="ตปท"/>
      <sheetName val="สรุปงบ_52-53"/>
      <sheetName val="ผล-แผน_(อบรม)"/>
      <sheetName val="แผน_54(ปชส)"/>
      <sheetName val="ผล-แผน_(ตปท)"/>
      <sheetName val="แผน_54(วิจัย)"/>
      <sheetName val="ผล-แผน_(จ้างเหมา)"/>
      <sheetName val="ผล-แผน_(ค่าเช่า)"/>
      <sheetName val="ค่าเช่าทรัพย์สิน_FC"/>
      <sheetName val="ปก_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ปชส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ผ1ก1"/>
      <sheetName val="ผ1ก3"/>
      <sheetName val="ผ1ก3(วศ)"/>
      <sheetName val="ผ1ก4"/>
      <sheetName val="ผ1ก5"/>
      <sheetName val="ผ1ก6สปา"/>
      <sheetName val="ผ3ก1(สบ)"/>
      <sheetName val="ผ3ก1(กพร)"/>
      <sheetName val="ผ3ก1(ส)"/>
      <sheetName val="ผ3ก1(สตน)"/>
      <sheetName val="ผ3ก1(วศ)"/>
      <sheetName val="ผ4ก1"/>
      <sheetName val="ผ5ก1"/>
      <sheetName val="ผ6ก1"/>
      <sheetName val="ผ6ก2"/>
      <sheetName val="ผ6ก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พันธกิ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17">
          <cell r="B817" t="str">
            <v xml:space="preserve">   -โทรทัศน์(สถานีเอกชน วันธรรมดา)</v>
          </cell>
        </row>
        <row r="818">
          <cell r="B818" t="str">
            <v xml:space="preserve">   -โทรทัศน์(สถานีเอกชน วันหยุด)</v>
          </cell>
        </row>
        <row r="819">
          <cell r="B819" t="str">
            <v xml:space="preserve">   -โทรทัศน์(สถานีราชการ)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17">
          <cell r="B817" t="str">
            <v xml:space="preserve">   -โทรทัศน์(สถานีเอกชน วันธรรมดา)</v>
          </cell>
        </row>
        <row r="818">
          <cell r="B818" t="str">
            <v xml:space="preserve">   -โทรทัศน์(สถานีเอกชน วันหยุด)</v>
          </cell>
        </row>
        <row r="819">
          <cell r="B819" t="str">
            <v xml:space="preserve">   -โทรทัศน์(สถานีราชการ)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ปชส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  <row r="4579">
          <cell r="A4579" t="str">
            <v>2. โครงการ/หลักสูตร...</v>
          </cell>
        </row>
        <row r="4580">
          <cell r="A4580" t="str">
            <v>3.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_ems_pay"/>
      <sheetName val="Sheet1"/>
      <sheetName val="50_ALS_Crosstab"/>
      <sheetName val="50_ALS_Count"/>
      <sheetName val="49_ALS_Crosstab"/>
      <sheetName val="48_ALS_count"/>
      <sheetName val="49_ALS_Count"/>
      <sheetName val="48_ALS_Crosstab"/>
    </sheetNames>
    <sheetDataSet>
      <sheetData sheetId="0" refreshError="1"/>
      <sheetData sheetId="1" refreshError="1"/>
      <sheetData sheetId="2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1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2</v>
          </cell>
          <cell r="I1" t="str">
            <v>3</v>
          </cell>
          <cell r="J1" t="str">
            <v>4</v>
          </cell>
          <cell r="K1" t="str">
            <v>5</v>
          </cell>
          <cell r="L1" t="str">
            <v>6</v>
          </cell>
          <cell r="M1" t="str">
            <v>7</v>
          </cell>
        </row>
        <row r="2">
          <cell r="A2" t="str">
            <v>10</v>
          </cell>
          <cell r="B2" t="str">
            <v>กรุงเทพมหานคร</v>
          </cell>
          <cell r="C2">
            <v>1376700</v>
          </cell>
          <cell r="D2">
            <v>168600</v>
          </cell>
          <cell r="E2">
            <v>212600</v>
          </cell>
          <cell r="F2">
            <v>189700</v>
          </cell>
          <cell r="G2">
            <v>175800</v>
          </cell>
          <cell r="H2">
            <v>167000</v>
          </cell>
          <cell r="I2">
            <v>183000</v>
          </cell>
          <cell r="J2">
            <v>152000</v>
          </cell>
          <cell r="K2">
            <v>113200</v>
          </cell>
          <cell r="L2">
            <v>11800</v>
          </cell>
          <cell r="M2">
            <v>3000</v>
          </cell>
        </row>
        <row r="3">
          <cell r="A3" t="str">
            <v>11</v>
          </cell>
          <cell r="B3" t="str">
            <v>สมุทรปราการ</v>
          </cell>
          <cell r="C3">
            <v>560400</v>
          </cell>
          <cell r="D3">
            <v>80800</v>
          </cell>
          <cell r="E3">
            <v>104400</v>
          </cell>
          <cell r="F3">
            <v>80800</v>
          </cell>
          <cell r="G3">
            <v>115000</v>
          </cell>
          <cell r="H3">
            <v>103400</v>
          </cell>
          <cell r="I3">
            <v>76000</v>
          </cell>
        </row>
        <row r="4">
          <cell r="A4" t="str">
            <v>12</v>
          </cell>
          <cell r="B4" t="str">
            <v>นนทบุรี</v>
          </cell>
          <cell r="C4">
            <v>1180400</v>
          </cell>
          <cell r="D4">
            <v>155800</v>
          </cell>
          <cell r="E4">
            <v>168600</v>
          </cell>
          <cell r="F4">
            <v>152800</v>
          </cell>
          <cell r="G4">
            <v>140200</v>
          </cell>
          <cell r="H4">
            <v>152800</v>
          </cell>
          <cell r="I4">
            <v>159400</v>
          </cell>
          <cell r="J4">
            <v>148600</v>
          </cell>
          <cell r="K4">
            <v>102200</v>
          </cell>
        </row>
        <row r="5">
          <cell r="A5" t="str">
            <v>13</v>
          </cell>
          <cell r="B5" t="str">
            <v>ปทุมธานี</v>
          </cell>
          <cell r="C5">
            <v>555000</v>
          </cell>
          <cell r="D5">
            <v>82000</v>
          </cell>
          <cell r="E5">
            <v>106000</v>
          </cell>
          <cell r="F5">
            <v>108000</v>
          </cell>
          <cell r="G5">
            <v>100500</v>
          </cell>
          <cell r="H5">
            <v>79500</v>
          </cell>
          <cell r="I5">
            <v>79000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970650</v>
          </cell>
          <cell r="D6">
            <v>134800</v>
          </cell>
          <cell r="E6">
            <v>126600</v>
          </cell>
          <cell r="F6">
            <v>146750</v>
          </cell>
          <cell r="G6">
            <v>145550</v>
          </cell>
          <cell r="H6">
            <v>108600</v>
          </cell>
          <cell r="I6">
            <v>151400</v>
          </cell>
          <cell r="J6">
            <v>92750</v>
          </cell>
          <cell r="K6">
            <v>55800</v>
          </cell>
          <cell r="L6">
            <v>8400</v>
          </cell>
        </row>
        <row r="7">
          <cell r="A7" t="str">
            <v>15</v>
          </cell>
          <cell r="B7" t="str">
            <v>อ่างทอง</v>
          </cell>
          <cell r="C7">
            <v>678950</v>
          </cell>
          <cell r="D7">
            <v>76000</v>
          </cell>
          <cell r="E7">
            <v>122800</v>
          </cell>
          <cell r="F7">
            <v>80000</v>
          </cell>
          <cell r="G7">
            <v>71350</v>
          </cell>
          <cell r="H7">
            <v>67800</v>
          </cell>
          <cell r="I7">
            <v>58000</v>
          </cell>
          <cell r="J7">
            <v>72000</v>
          </cell>
          <cell r="K7">
            <v>75000</v>
          </cell>
          <cell r="L7">
            <v>56000</v>
          </cell>
        </row>
        <row r="8">
          <cell r="A8" t="str">
            <v>16</v>
          </cell>
          <cell r="B8" t="str">
            <v>ลพบุรี</v>
          </cell>
          <cell r="C8">
            <v>386100</v>
          </cell>
          <cell r="D8">
            <v>37400</v>
          </cell>
          <cell r="E8">
            <v>51400</v>
          </cell>
          <cell r="F8">
            <v>49200</v>
          </cell>
          <cell r="G8">
            <v>44600</v>
          </cell>
          <cell r="H8">
            <v>43200</v>
          </cell>
          <cell r="I8">
            <v>42200</v>
          </cell>
          <cell r="J8">
            <v>55800</v>
          </cell>
          <cell r="K8">
            <v>41700</v>
          </cell>
          <cell r="L8">
            <v>20600</v>
          </cell>
        </row>
        <row r="9">
          <cell r="A9" t="str">
            <v>17</v>
          </cell>
          <cell r="B9" t="str">
            <v>สิงห์บุรี</v>
          </cell>
          <cell r="C9">
            <v>137300</v>
          </cell>
          <cell r="D9">
            <v>25000</v>
          </cell>
          <cell r="E9">
            <v>28000</v>
          </cell>
          <cell r="F9">
            <v>19500</v>
          </cell>
          <cell r="G9">
            <v>24000</v>
          </cell>
          <cell r="H9">
            <v>26000</v>
          </cell>
          <cell r="I9">
            <v>14800</v>
          </cell>
        </row>
        <row r="10">
          <cell r="A10" t="str">
            <v>18</v>
          </cell>
          <cell r="B10" t="str">
            <v>ชัยนาท</v>
          </cell>
          <cell r="C10">
            <v>529700</v>
          </cell>
          <cell r="D10">
            <v>59550</v>
          </cell>
          <cell r="E10">
            <v>56800</v>
          </cell>
          <cell r="F10">
            <v>84600</v>
          </cell>
          <cell r="G10">
            <v>75800</v>
          </cell>
          <cell r="H10">
            <v>54400</v>
          </cell>
          <cell r="I10">
            <v>55200</v>
          </cell>
          <cell r="J10">
            <v>44550</v>
          </cell>
          <cell r="K10">
            <v>52200</v>
          </cell>
          <cell r="L10">
            <v>37400</v>
          </cell>
          <cell r="M10">
            <v>9200</v>
          </cell>
        </row>
        <row r="11">
          <cell r="A11" t="str">
            <v>19</v>
          </cell>
          <cell r="B11" t="str">
            <v>สระบุรี</v>
          </cell>
          <cell r="C11">
            <v>322300</v>
          </cell>
          <cell r="D11">
            <v>41000</v>
          </cell>
          <cell r="E11">
            <v>15000</v>
          </cell>
          <cell r="F11">
            <v>46600</v>
          </cell>
          <cell r="G11">
            <v>60100</v>
          </cell>
          <cell r="H11">
            <v>48800</v>
          </cell>
          <cell r="I11">
            <v>43600</v>
          </cell>
          <cell r="J11">
            <v>40800</v>
          </cell>
          <cell r="K11">
            <v>26400</v>
          </cell>
        </row>
        <row r="12">
          <cell r="A12" t="str">
            <v>20</v>
          </cell>
          <cell r="B12" t="str">
            <v>ชลบุรี</v>
          </cell>
          <cell r="C12">
            <v>459800</v>
          </cell>
          <cell r="D12">
            <v>53200</v>
          </cell>
          <cell r="E12">
            <v>12800</v>
          </cell>
          <cell r="F12">
            <v>84400</v>
          </cell>
          <cell r="G12">
            <v>57800</v>
          </cell>
          <cell r="H12">
            <v>60800</v>
          </cell>
          <cell r="I12">
            <v>56000</v>
          </cell>
          <cell r="J12">
            <v>38600</v>
          </cell>
          <cell r="K12">
            <v>57600</v>
          </cell>
          <cell r="L12">
            <v>36000</v>
          </cell>
          <cell r="M12">
            <v>2600</v>
          </cell>
        </row>
        <row r="13">
          <cell r="A13" t="str">
            <v>21</v>
          </cell>
          <cell r="B13" t="str">
            <v>ระยอง</v>
          </cell>
          <cell r="C13">
            <v>208250</v>
          </cell>
          <cell r="D13">
            <v>25800</v>
          </cell>
          <cell r="E13">
            <v>31000</v>
          </cell>
          <cell r="F13">
            <v>30900</v>
          </cell>
          <cell r="G13">
            <v>30400</v>
          </cell>
          <cell r="H13">
            <v>27600</v>
          </cell>
          <cell r="I13">
            <v>20800</v>
          </cell>
          <cell r="J13">
            <v>24200</v>
          </cell>
          <cell r="K13">
            <v>17550</v>
          </cell>
        </row>
        <row r="14">
          <cell r="A14" t="str">
            <v>22</v>
          </cell>
          <cell r="B14" t="str">
            <v>จันทบุรี</v>
          </cell>
          <cell r="C14">
            <v>332700</v>
          </cell>
          <cell r="D14">
            <v>47000</v>
          </cell>
          <cell r="E14">
            <v>36200</v>
          </cell>
          <cell r="F14">
            <v>25600</v>
          </cell>
          <cell r="G14">
            <v>43800</v>
          </cell>
          <cell r="H14">
            <v>31000</v>
          </cell>
          <cell r="I14">
            <v>37900</v>
          </cell>
          <cell r="J14">
            <v>35200</v>
          </cell>
          <cell r="K14">
            <v>38800</v>
          </cell>
          <cell r="L14">
            <v>27200</v>
          </cell>
          <cell r="M14">
            <v>10000</v>
          </cell>
        </row>
        <row r="15">
          <cell r="A15" t="str">
            <v>23</v>
          </cell>
          <cell r="B15" t="str">
            <v>ตราด</v>
          </cell>
          <cell r="C15">
            <v>279000</v>
          </cell>
          <cell r="D15">
            <v>22000</v>
          </cell>
          <cell r="E15">
            <v>16000</v>
          </cell>
          <cell r="F15">
            <v>35000</v>
          </cell>
          <cell r="G15">
            <v>27000</v>
          </cell>
          <cell r="H15">
            <v>43000</v>
          </cell>
          <cell r="I15">
            <v>41000</v>
          </cell>
          <cell r="J15">
            <v>41000</v>
          </cell>
          <cell r="K15">
            <v>28000</v>
          </cell>
          <cell r="L15">
            <v>24000</v>
          </cell>
          <cell r="M15">
            <v>2000</v>
          </cell>
        </row>
        <row r="16">
          <cell r="A16" t="str">
            <v>24</v>
          </cell>
          <cell r="B16" t="str">
            <v>ฉะเชิงเทรา</v>
          </cell>
          <cell r="C16">
            <v>833100</v>
          </cell>
          <cell r="D16">
            <v>136600</v>
          </cell>
          <cell r="E16">
            <v>110000</v>
          </cell>
          <cell r="F16">
            <v>99350</v>
          </cell>
          <cell r="G16">
            <v>93800</v>
          </cell>
          <cell r="H16">
            <v>124000</v>
          </cell>
          <cell r="I16">
            <v>103000</v>
          </cell>
          <cell r="J16">
            <v>107350</v>
          </cell>
          <cell r="K16">
            <v>59000</v>
          </cell>
        </row>
        <row r="17">
          <cell r="A17" t="str">
            <v>25</v>
          </cell>
          <cell r="B17" t="str">
            <v>ปราจีนบุรี</v>
          </cell>
          <cell r="C17">
            <v>430100</v>
          </cell>
          <cell r="D17">
            <v>23600</v>
          </cell>
          <cell r="E17">
            <v>100800</v>
          </cell>
          <cell r="H17">
            <v>134350</v>
          </cell>
          <cell r="I17">
            <v>101550</v>
          </cell>
          <cell r="J17">
            <v>69800</v>
          </cell>
        </row>
        <row r="18">
          <cell r="A18" t="str">
            <v>26</v>
          </cell>
          <cell r="B18" t="str">
            <v>นครนายก</v>
          </cell>
          <cell r="C18">
            <v>270400</v>
          </cell>
          <cell r="D18">
            <v>27400</v>
          </cell>
          <cell r="E18">
            <v>47800</v>
          </cell>
          <cell r="F18">
            <v>28800</v>
          </cell>
          <cell r="G18">
            <v>22400</v>
          </cell>
          <cell r="H18">
            <v>32000</v>
          </cell>
          <cell r="I18">
            <v>25200</v>
          </cell>
          <cell r="J18">
            <v>23000</v>
          </cell>
          <cell r="K18">
            <v>36000</v>
          </cell>
          <cell r="L18">
            <v>27800</v>
          </cell>
        </row>
        <row r="19">
          <cell r="A19" t="str">
            <v>27</v>
          </cell>
          <cell r="B19" t="str">
            <v>สระแก้ว</v>
          </cell>
          <cell r="C19">
            <v>371150</v>
          </cell>
          <cell r="D19">
            <v>40000</v>
          </cell>
          <cell r="E19">
            <v>22800</v>
          </cell>
          <cell r="F19">
            <v>46400</v>
          </cell>
          <cell r="G19">
            <v>67150</v>
          </cell>
          <cell r="H19">
            <v>38800</v>
          </cell>
          <cell r="I19">
            <v>47400</v>
          </cell>
          <cell r="J19">
            <v>33000</v>
          </cell>
          <cell r="K19">
            <v>25800</v>
          </cell>
          <cell r="L19">
            <v>43800</v>
          </cell>
          <cell r="M19">
            <v>6000</v>
          </cell>
        </row>
        <row r="20">
          <cell r="A20" t="str">
            <v>30</v>
          </cell>
          <cell r="B20" t="str">
            <v>นครราชสีมา</v>
          </cell>
          <cell r="C20">
            <v>8034950</v>
          </cell>
          <cell r="D20">
            <v>993300</v>
          </cell>
          <cell r="E20">
            <v>894500</v>
          </cell>
          <cell r="F20">
            <v>943400</v>
          </cell>
          <cell r="G20">
            <v>1022200</v>
          </cell>
          <cell r="H20">
            <v>1022000</v>
          </cell>
          <cell r="I20">
            <v>972800</v>
          </cell>
          <cell r="J20">
            <v>963600</v>
          </cell>
          <cell r="K20">
            <v>688050</v>
          </cell>
          <cell r="L20">
            <v>388100</v>
          </cell>
          <cell r="M20">
            <v>147000</v>
          </cell>
        </row>
        <row r="21">
          <cell r="A21" t="str">
            <v>31</v>
          </cell>
          <cell r="B21" t="str">
            <v>บุรีรัมย์</v>
          </cell>
          <cell r="C21">
            <v>5366200</v>
          </cell>
          <cell r="D21">
            <v>614750</v>
          </cell>
          <cell r="E21">
            <v>368200</v>
          </cell>
          <cell r="F21">
            <v>496400</v>
          </cell>
          <cell r="G21">
            <v>537400</v>
          </cell>
          <cell r="H21">
            <v>639200</v>
          </cell>
          <cell r="I21">
            <v>676050</v>
          </cell>
          <cell r="J21">
            <v>705200</v>
          </cell>
          <cell r="K21">
            <v>629300</v>
          </cell>
          <cell r="L21">
            <v>564500</v>
          </cell>
          <cell r="M21">
            <v>135200</v>
          </cell>
        </row>
        <row r="22">
          <cell r="A22" t="str">
            <v>32</v>
          </cell>
          <cell r="B22" t="str">
            <v>สุรินทร์</v>
          </cell>
          <cell r="C22">
            <v>3351900</v>
          </cell>
          <cell r="D22">
            <v>440700</v>
          </cell>
          <cell r="E22">
            <v>340900</v>
          </cell>
          <cell r="F22">
            <v>406700</v>
          </cell>
          <cell r="G22">
            <v>435400</v>
          </cell>
          <cell r="H22">
            <v>530200</v>
          </cell>
          <cell r="I22">
            <v>488050</v>
          </cell>
          <cell r="J22">
            <v>423150</v>
          </cell>
          <cell r="K22">
            <v>263800</v>
          </cell>
          <cell r="L22">
            <v>23000</v>
          </cell>
        </row>
        <row r="23">
          <cell r="A23" t="str">
            <v>33</v>
          </cell>
          <cell r="B23" t="str">
            <v>ศรีสะเกษ</v>
          </cell>
          <cell r="C23">
            <v>1666200</v>
          </cell>
          <cell r="D23">
            <v>192350</v>
          </cell>
          <cell r="E23">
            <v>160400</v>
          </cell>
          <cell r="F23">
            <v>161550</v>
          </cell>
          <cell r="G23">
            <v>189400</v>
          </cell>
          <cell r="H23">
            <v>171300</v>
          </cell>
          <cell r="I23">
            <v>166800</v>
          </cell>
          <cell r="J23">
            <v>208200</v>
          </cell>
          <cell r="K23">
            <v>211700</v>
          </cell>
          <cell r="L23">
            <v>165000</v>
          </cell>
          <cell r="M23">
            <v>39500</v>
          </cell>
        </row>
        <row r="24">
          <cell r="A24" t="str">
            <v>34</v>
          </cell>
          <cell r="B24" t="str">
            <v>อุบลราชธานี</v>
          </cell>
          <cell r="C24">
            <v>996600</v>
          </cell>
          <cell r="E24">
            <v>535650</v>
          </cell>
          <cell r="F24">
            <v>440300</v>
          </cell>
          <cell r="G24">
            <v>20650</v>
          </cell>
        </row>
        <row r="25">
          <cell r="A25" t="str">
            <v>35</v>
          </cell>
          <cell r="B25" t="str">
            <v>ยโสธร</v>
          </cell>
          <cell r="C25">
            <v>1467600</v>
          </cell>
          <cell r="D25">
            <v>203000</v>
          </cell>
          <cell r="E25">
            <v>156800</v>
          </cell>
          <cell r="F25">
            <v>190800</v>
          </cell>
          <cell r="G25">
            <v>225500</v>
          </cell>
          <cell r="H25">
            <v>203000</v>
          </cell>
          <cell r="I25">
            <v>202750</v>
          </cell>
          <cell r="J25">
            <v>155450</v>
          </cell>
          <cell r="K25">
            <v>110300</v>
          </cell>
          <cell r="L25">
            <v>20000</v>
          </cell>
        </row>
        <row r="26">
          <cell r="A26" t="str">
            <v>36</v>
          </cell>
          <cell r="B26" t="str">
            <v>ชัยภูมิ</v>
          </cell>
          <cell r="C26">
            <v>837050</v>
          </cell>
          <cell r="D26">
            <v>94550</v>
          </cell>
          <cell r="E26">
            <v>46050</v>
          </cell>
          <cell r="F26">
            <v>65500</v>
          </cell>
          <cell r="G26">
            <v>87800</v>
          </cell>
          <cell r="H26">
            <v>111050</v>
          </cell>
          <cell r="I26">
            <v>97850</v>
          </cell>
          <cell r="J26">
            <v>100350</v>
          </cell>
          <cell r="K26">
            <v>113200</v>
          </cell>
          <cell r="L26">
            <v>95700</v>
          </cell>
          <cell r="M26">
            <v>25000</v>
          </cell>
        </row>
        <row r="27">
          <cell r="A27" t="str">
            <v>37</v>
          </cell>
          <cell r="B27" t="str">
            <v>อำนาจเจริญ</v>
          </cell>
          <cell r="C27">
            <v>967200</v>
          </cell>
          <cell r="D27">
            <v>99000</v>
          </cell>
          <cell r="E27">
            <v>76400</v>
          </cell>
          <cell r="F27">
            <v>73800</v>
          </cell>
          <cell r="G27">
            <v>102000</v>
          </cell>
          <cell r="H27">
            <v>100200</v>
          </cell>
          <cell r="I27">
            <v>101400</v>
          </cell>
          <cell r="J27">
            <v>128400</v>
          </cell>
          <cell r="K27">
            <v>117000</v>
          </cell>
          <cell r="L27">
            <v>141000</v>
          </cell>
          <cell r="M27">
            <v>28000</v>
          </cell>
        </row>
        <row r="28">
          <cell r="A28" t="str">
            <v>39</v>
          </cell>
          <cell r="B28" t="str">
            <v>หนองบัวลำภู</v>
          </cell>
          <cell r="C28">
            <v>1304850</v>
          </cell>
          <cell r="D28">
            <v>195600</v>
          </cell>
          <cell r="E28">
            <v>162600</v>
          </cell>
          <cell r="F28">
            <v>167950</v>
          </cell>
          <cell r="G28">
            <v>209000</v>
          </cell>
          <cell r="H28">
            <v>162000</v>
          </cell>
          <cell r="I28">
            <v>146000</v>
          </cell>
          <cell r="J28">
            <v>169200</v>
          </cell>
          <cell r="K28">
            <v>92500</v>
          </cell>
        </row>
        <row r="29">
          <cell r="A29" t="str">
            <v>41</v>
          </cell>
          <cell r="B29" t="str">
            <v>อุดรธานี</v>
          </cell>
          <cell r="C29">
            <v>1949000</v>
          </cell>
          <cell r="D29">
            <v>394200</v>
          </cell>
          <cell r="E29">
            <v>18600</v>
          </cell>
          <cell r="F29">
            <v>360200</v>
          </cell>
          <cell r="G29">
            <v>401600</v>
          </cell>
          <cell r="H29">
            <v>439200</v>
          </cell>
          <cell r="I29">
            <v>334200</v>
          </cell>
          <cell r="K29">
            <v>1000</v>
          </cell>
        </row>
        <row r="30">
          <cell r="A30" t="str">
            <v>42</v>
          </cell>
          <cell r="B30" t="str">
            <v>เลย</v>
          </cell>
          <cell r="C30">
            <v>695800</v>
          </cell>
          <cell r="D30">
            <v>83200</v>
          </cell>
          <cell r="E30">
            <v>80000</v>
          </cell>
          <cell r="F30">
            <v>90000</v>
          </cell>
          <cell r="G30">
            <v>73600</v>
          </cell>
          <cell r="H30">
            <v>87600</v>
          </cell>
          <cell r="I30">
            <v>77200</v>
          </cell>
          <cell r="J30">
            <v>46200</v>
          </cell>
          <cell r="K30">
            <v>83600</v>
          </cell>
          <cell r="L30">
            <v>74400</v>
          </cell>
        </row>
        <row r="31">
          <cell r="A31" t="str">
            <v>43</v>
          </cell>
          <cell r="B31" t="str">
            <v>หนองคาย</v>
          </cell>
          <cell r="C31">
            <v>443650</v>
          </cell>
          <cell r="D31">
            <v>56400</v>
          </cell>
          <cell r="F31">
            <v>6600</v>
          </cell>
          <cell r="G31">
            <v>72550</v>
          </cell>
          <cell r="H31">
            <v>88000</v>
          </cell>
          <cell r="I31">
            <v>91600</v>
          </cell>
          <cell r="J31">
            <v>79700</v>
          </cell>
          <cell r="K31">
            <v>48800</v>
          </cell>
        </row>
        <row r="32">
          <cell r="A32" t="str">
            <v>44</v>
          </cell>
          <cell r="B32" t="str">
            <v>มหาสารคาม</v>
          </cell>
          <cell r="C32">
            <v>646400</v>
          </cell>
          <cell r="E32">
            <v>380800</v>
          </cell>
          <cell r="F32">
            <v>265600</v>
          </cell>
        </row>
        <row r="33">
          <cell r="A33" t="str">
            <v>45</v>
          </cell>
          <cell r="B33" t="str">
            <v>ร้อยเอ็ด</v>
          </cell>
          <cell r="C33">
            <v>125200</v>
          </cell>
          <cell r="E33">
            <v>125000</v>
          </cell>
          <cell r="F33">
            <v>200</v>
          </cell>
        </row>
        <row r="34">
          <cell r="A34" t="str">
            <v>46</v>
          </cell>
          <cell r="B34" t="str">
            <v>กาฬสินธุ์</v>
          </cell>
          <cell r="C34">
            <v>794850</v>
          </cell>
          <cell r="D34">
            <v>126300</v>
          </cell>
          <cell r="E34">
            <v>77000</v>
          </cell>
          <cell r="F34">
            <v>87800</v>
          </cell>
          <cell r="G34">
            <v>115050</v>
          </cell>
          <cell r="H34">
            <v>114000</v>
          </cell>
          <cell r="I34">
            <v>105000</v>
          </cell>
          <cell r="J34">
            <v>115100</v>
          </cell>
          <cell r="K34">
            <v>54600</v>
          </cell>
        </row>
        <row r="35">
          <cell r="A35" t="str">
            <v>47</v>
          </cell>
          <cell r="B35" t="str">
            <v>สกลนคร</v>
          </cell>
          <cell r="C35">
            <v>1907150</v>
          </cell>
          <cell r="D35">
            <v>211800</v>
          </cell>
          <cell r="E35">
            <v>180800</v>
          </cell>
          <cell r="F35">
            <v>173000</v>
          </cell>
          <cell r="G35">
            <v>185600</v>
          </cell>
          <cell r="H35">
            <v>246400</v>
          </cell>
          <cell r="I35">
            <v>317950</v>
          </cell>
          <cell r="J35">
            <v>276950</v>
          </cell>
          <cell r="K35">
            <v>220650</v>
          </cell>
          <cell r="L35">
            <v>94000</v>
          </cell>
        </row>
        <row r="36">
          <cell r="A36" t="str">
            <v>48</v>
          </cell>
          <cell r="B36" t="str">
            <v>นครพนม</v>
          </cell>
          <cell r="C36">
            <v>742600</v>
          </cell>
          <cell r="D36">
            <v>104800</v>
          </cell>
          <cell r="E36">
            <v>86600</v>
          </cell>
          <cell r="F36">
            <v>72000</v>
          </cell>
          <cell r="G36">
            <v>107600</v>
          </cell>
          <cell r="H36">
            <v>80000</v>
          </cell>
          <cell r="I36">
            <v>83600</v>
          </cell>
          <cell r="J36">
            <v>122000</v>
          </cell>
          <cell r="K36">
            <v>70000</v>
          </cell>
          <cell r="L36">
            <v>14000</v>
          </cell>
          <cell r="M36">
            <v>2000</v>
          </cell>
        </row>
        <row r="37">
          <cell r="A37" t="str">
            <v>49</v>
          </cell>
          <cell r="B37" t="str">
            <v>มุกดาหาร</v>
          </cell>
          <cell r="C37">
            <v>615200</v>
          </cell>
          <cell r="D37">
            <v>101000</v>
          </cell>
          <cell r="E37">
            <v>128000</v>
          </cell>
          <cell r="F37">
            <v>79000</v>
          </cell>
          <cell r="G37">
            <v>107000</v>
          </cell>
          <cell r="H37">
            <v>78200</v>
          </cell>
          <cell r="I37">
            <v>53000</v>
          </cell>
          <cell r="J37">
            <v>41000</v>
          </cell>
          <cell r="K37">
            <v>22000</v>
          </cell>
          <cell r="L37">
            <v>6000</v>
          </cell>
        </row>
        <row r="38">
          <cell r="A38" t="str">
            <v>50</v>
          </cell>
          <cell r="B38" t="str">
            <v>เชียงใหม่</v>
          </cell>
          <cell r="C38">
            <v>1765650</v>
          </cell>
          <cell r="D38">
            <v>213200</v>
          </cell>
          <cell r="E38">
            <v>199600</v>
          </cell>
          <cell r="F38">
            <v>233700</v>
          </cell>
          <cell r="G38">
            <v>226000</v>
          </cell>
          <cell r="H38">
            <v>193400</v>
          </cell>
          <cell r="I38">
            <v>190600</v>
          </cell>
          <cell r="J38">
            <v>186400</v>
          </cell>
          <cell r="K38">
            <v>185550</v>
          </cell>
          <cell r="L38">
            <v>137200</v>
          </cell>
        </row>
        <row r="39">
          <cell r="A39" t="str">
            <v>51</v>
          </cell>
          <cell r="B39" t="str">
            <v>ลำพูน</v>
          </cell>
          <cell r="C39">
            <v>744100</v>
          </cell>
          <cell r="D39">
            <v>98150</v>
          </cell>
          <cell r="E39">
            <v>65600</v>
          </cell>
          <cell r="F39">
            <v>93500</v>
          </cell>
          <cell r="G39">
            <v>86050</v>
          </cell>
          <cell r="H39">
            <v>87400</v>
          </cell>
          <cell r="I39">
            <v>102800</v>
          </cell>
          <cell r="J39">
            <v>74000</v>
          </cell>
          <cell r="K39">
            <v>92000</v>
          </cell>
          <cell r="L39">
            <v>44600</v>
          </cell>
        </row>
        <row r="40">
          <cell r="A40" t="str">
            <v>52</v>
          </cell>
          <cell r="B40" t="str">
            <v>ลำปาง</v>
          </cell>
          <cell r="C40">
            <v>1255600</v>
          </cell>
          <cell r="D40">
            <v>204600</v>
          </cell>
          <cell r="E40">
            <v>126800</v>
          </cell>
          <cell r="F40">
            <v>185000</v>
          </cell>
          <cell r="G40">
            <v>194900</v>
          </cell>
          <cell r="H40">
            <v>166500</v>
          </cell>
          <cell r="I40">
            <v>147800</v>
          </cell>
          <cell r="J40">
            <v>115600</v>
          </cell>
          <cell r="K40">
            <v>114400</v>
          </cell>
        </row>
        <row r="41">
          <cell r="A41" t="str">
            <v>53</v>
          </cell>
          <cell r="B41" t="str">
            <v>อุตรดิตถ์</v>
          </cell>
          <cell r="C41">
            <v>1094200</v>
          </cell>
          <cell r="D41">
            <v>133000</v>
          </cell>
          <cell r="E41">
            <v>123000</v>
          </cell>
          <cell r="F41">
            <v>92000</v>
          </cell>
          <cell r="G41">
            <v>103000</v>
          </cell>
          <cell r="H41">
            <v>111000</v>
          </cell>
          <cell r="I41">
            <v>127000</v>
          </cell>
          <cell r="J41">
            <v>150000</v>
          </cell>
          <cell r="K41">
            <v>107000</v>
          </cell>
          <cell r="L41">
            <v>106000</v>
          </cell>
          <cell r="M41">
            <v>42200</v>
          </cell>
        </row>
        <row r="42">
          <cell r="A42" t="str">
            <v>54</v>
          </cell>
          <cell r="B42" t="str">
            <v>แพร่</v>
          </cell>
          <cell r="C42">
            <v>68000</v>
          </cell>
          <cell r="E42">
            <v>8000</v>
          </cell>
          <cell r="F42">
            <v>60000</v>
          </cell>
        </row>
        <row r="43">
          <cell r="A43" t="str">
            <v>55</v>
          </cell>
          <cell r="B43" t="str">
            <v>น่าน</v>
          </cell>
          <cell r="C43">
            <v>127000</v>
          </cell>
          <cell r="E43">
            <v>1000</v>
          </cell>
          <cell r="I43">
            <v>27000</v>
          </cell>
          <cell r="J43">
            <v>72000</v>
          </cell>
          <cell r="K43">
            <v>24000</v>
          </cell>
          <cell r="L43">
            <v>3000</v>
          </cell>
        </row>
        <row r="44">
          <cell r="A44" t="str">
            <v>56</v>
          </cell>
          <cell r="B44" t="str">
            <v>พะเยา</v>
          </cell>
          <cell r="C44">
            <v>335800</v>
          </cell>
          <cell r="D44">
            <v>28200</v>
          </cell>
          <cell r="E44">
            <v>29600</v>
          </cell>
          <cell r="F44">
            <v>23400</v>
          </cell>
          <cell r="G44">
            <v>30700</v>
          </cell>
          <cell r="H44">
            <v>24300</v>
          </cell>
          <cell r="I44">
            <v>42800</v>
          </cell>
          <cell r="J44">
            <v>47200</v>
          </cell>
          <cell r="K44">
            <v>50100</v>
          </cell>
          <cell r="L44">
            <v>49000</v>
          </cell>
          <cell r="M44">
            <v>10500</v>
          </cell>
        </row>
        <row r="45">
          <cell r="A45" t="str">
            <v>57</v>
          </cell>
          <cell r="B45" t="str">
            <v>เชียงราย</v>
          </cell>
        </row>
        <row r="46">
          <cell r="A46" t="str">
            <v>58</v>
          </cell>
          <cell r="B46" t="str">
            <v>แม่ฮ่องสอน</v>
          </cell>
          <cell r="C46">
            <v>216350</v>
          </cell>
          <cell r="D46">
            <v>23400</v>
          </cell>
          <cell r="E46">
            <v>23800</v>
          </cell>
          <cell r="F46">
            <v>28550</v>
          </cell>
          <cell r="G46">
            <v>31400</v>
          </cell>
          <cell r="H46">
            <v>19000</v>
          </cell>
          <cell r="I46">
            <v>22400</v>
          </cell>
          <cell r="J46">
            <v>20600</v>
          </cell>
          <cell r="K46">
            <v>20000</v>
          </cell>
          <cell r="L46">
            <v>22200</v>
          </cell>
          <cell r="M46">
            <v>5000</v>
          </cell>
        </row>
        <row r="47">
          <cell r="A47" t="str">
            <v>60</v>
          </cell>
          <cell r="B47" t="str">
            <v>นครสวรรค์</v>
          </cell>
          <cell r="C47">
            <v>1499900</v>
          </cell>
          <cell r="D47">
            <v>174400</v>
          </cell>
          <cell r="E47">
            <v>201200</v>
          </cell>
          <cell r="F47">
            <v>171200</v>
          </cell>
          <cell r="G47">
            <v>186600</v>
          </cell>
          <cell r="H47">
            <v>185200</v>
          </cell>
          <cell r="I47">
            <v>177200</v>
          </cell>
          <cell r="J47">
            <v>199900</v>
          </cell>
          <cell r="K47">
            <v>162800</v>
          </cell>
          <cell r="L47">
            <v>28200</v>
          </cell>
          <cell r="M47">
            <v>13200</v>
          </cell>
        </row>
        <row r="48">
          <cell r="A48" t="str">
            <v>61</v>
          </cell>
          <cell r="B48" t="str">
            <v>อุทัยธานี</v>
          </cell>
          <cell r="C48">
            <v>564700</v>
          </cell>
          <cell r="D48">
            <v>87400</v>
          </cell>
          <cell r="E48">
            <v>109600</v>
          </cell>
          <cell r="F48">
            <v>78800</v>
          </cell>
          <cell r="G48">
            <v>117800</v>
          </cell>
          <cell r="H48">
            <v>99300</v>
          </cell>
          <cell r="I48">
            <v>71800</v>
          </cell>
        </row>
        <row r="49">
          <cell r="A49" t="str">
            <v>62</v>
          </cell>
          <cell r="B49" t="str">
            <v>กำแพงเพชร</v>
          </cell>
          <cell r="C49">
            <v>487500</v>
          </cell>
          <cell r="D49">
            <v>57300</v>
          </cell>
          <cell r="E49">
            <v>56200</v>
          </cell>
          <cell r="F49">
            <v>73000</v>
          </cell>
          <cell r="G49">
            <v>63800</v>
          </cell>
          <cell r="H49">
            <v>54600</v>
          </cell>
          <cell r="I49">
            <v>60800</v>
          </cell>
          <cell r="J49">
            <v>46300</v>
          </cell>
          <cell r="K49">
            <v>42900</v>
          </cell>
          <cell r="L49">
            <v>32600</v>
          </cell>
        </row>
        <row r="50">
          <cell r="A50" t="str">
            <v>63</v>
          </cell>
          <cell r="B50" t="str">
            <v>ตาก</v>
          </cell>
          <cell r="C50">
            <v>243200</v>
          </cell>
          <cell r="D50">
            <v>51000</v>
          </cell>
          <cell r="E50">
            <v>33200</v>
          </cell>
          <cell r="F50">
            <v>34000</v>
          </cell>
          <cell r="G50">
            <v>48000</v>
          </cell>
          <cell r="H50">
            <v>53000</v>
          </cell>
          <cell r="I50">
            <v>24000</v>
          </cell>
        </row>
        <row r="51">
          <cell r="A51" t="str">
            <v>64</v>
          </cell>
          <cell r="B51" t="str">
            <v>สุโขทัย</v>
          </cell>
          <cell r="C51">
            <v>792800</v>
          </cell>
          <cell r="D51">
            <v>82000</v>
          </cell>
          <cell r="E51">
            <v>91000</v>
          </cell>
          <cell r="F51">
            <v>106600</v>
          </cell>
          <cell r="G51">
            <v>92600</v>
          </cell>
          <cell r="H51">
            <v>84000</v>
          </cell>
          <cell r="I51">
            <v>82000</v>
          </cell>
          <cell r="J51">
            <v>95800</v>
          </cell>
          <cell r="K51">
            <v>97000</v>
          </cell>
          <cell r="L51">
            <v>61800</v>
          </cell>
        </row>
        <row r="52">
          <cell r="A52" t="str">
            <v>65</v>
          </cell>
          <cell r="B52" t="str">
            <v>พิษณุโลก</v>
          </cell>
        </row>
        <row r="53">
          <cell r="A53" t="str">
            <v>66</v>
          </cell>
          <cell r="B53" t="str">
            <v>พิจิตร</v>
          </cell>
          <cell r="C53">
            <v>346250</v>
          </cell>
          <cell r="D53">
            <v>46150</v>
          </cell>
          <cell r="E53">
            <v>24000</v>
          </cell>
          <cell r="F53">
            <v>37000</v>
          </cell>
          <cell r="G53">
            <v>35000</v>
          </cell>
          <cell r="H53">
            <v>41000</v>
          </cell>
          <cell r="I53">
            <v>46400</v>
          </cell>
          <cell r="J53">
            <v>49000</v>
          </cell>
          <cell r="K53">
            <v>44350</v>
          </cell>
          <cell r="L53">
            <v>23350</v>
          </cell>
        </row>
        <row r="54">
          <cell r="A54" t="str">
            <v>67</v>
          </cell>
          <cell r="B54" t="str">
            <v>เพชรบูรณ์</v>
          </cell>
          <cell r="C54">
            <v>811400</v>
          </cell>
          <cell r="D54">
            <v>126200</v>
          </cell>
          <cell r="E54">
            <v>95300</v>
          </cell>
          <cell r="F54">
            <v>101200</v>
          </cell>
          <cell r="G54">
            <v>116000</v>
          </cell>
          <cell r="H54">
            <v>117500</v>
          </cell>
          <cell r="I54">
            <v>119800</v>
          </cell>
          <cell r="J54">
            <v>98600</v>
          </cell>
          <cell r="K54">
            <v>36800</v>
          </cell>
        </row>
        <row r="55">
          <cell r="A55" t="str">
            <v>70</v>
          </cell>
          <cell r="B55" t="str">
            <v>ราชบุรี</v>
          </cell>
          <cell r="C55">
            <v>1398200</v>
          </cell>
          <cell r="D55">
            <v>194400</v>
          </cell>
          <cell r="E55">
            <v>179800</v>
          </cell>
          <cell r="F55">
            <v>164400</v>
          </cell>
          <cell r="G55">
            <v>217600</v>
          </cell>
          <cell r="H55">
            <v>206200</v>
          </cell>
          <cell r="I55">
            <v>222700</v>
          </cell>
          <cell r="J55">
            <v>162100</v>
          </cell>
          <cell r="K55">
            <v>51000</v>
          </cell>
        </row>
        <row r="56">
          <cell r="A56" t="str">
            <v>71</v>
          </cell>
          <cell r="B56" t="str">
            <v>กาญจนบุรี</v>
          </cell>
          <cell r="C56">
            <v>1623900</v>
          </cell>
          <cell r="D56">
            <v>243000</v>
          </cell>
          <cell r="E56">
            <v>207000</v>
          </cell>
          <cell r="F56">
            <v>207000</v>
          </cell>
          <cell r="G56">
            <v>206400</v>
          </cell>
          <cell r="H56">
            <v>206100</v>
          </cell>
          <cell r="I56">
            <v>229200</v>
          </cell>
          <cell r="J56">
            <v>155600</v>
          </cell>
          <cell r="K56">
            <v>169600</v>
          </cell>
        </row>
        <row r="57">
          <cell r="A57" t="str">
            <v>72</v>
          </cell>
          <cell r="B57" t="str">
            <v>สุพรรณบุรี</v>
          </cell>
          <cell r="C57">
            <v>587650</v>
          </cell>
          <cell r="D57">
            <v>63400</v>
          </cell>
          <cell r="E57">
            <v>49000</v>
          </cell>
          <cell r="F57">
            <v>61050</v>
          </cell>
          <cell r="G57">
            <v>80800</v>
          </cell>
          <cell r="H57">
            <v>51600</v>
          </cell>
          <cell r="I57">
            <v>77200</v>
          </cell>
          <cell r="J57">
            <v>77200</v>
          </cell>
          <cell r="K57">
            <v>58200</v>
          </cell>
          <cell r="L57">
            <v>47400</v>
          </cell>
          <cell r="M57">
            <v>21800</v>
          </cell>
        </row>
        <row r="58">
          <cell r="A58" t="str">
            <v>73</v>
          </cell>
          <cell r="B58" t="str">
            <v>นครปฐม</v>
          </cell>
          <cell r="C58">
            <v>621100</v>
          </cell>
          <cell r="D58">
            <v>82400</v>
          </cell>
          <cell r="E58">
            <v>89400</v>
          </cell>
          <cell r="F58">
            <v>66200</v>
          </cell>
          <cell r="G58">
            <v>57350</v>
          </cell>
          <cell r="H58">
            <v>72800</v>
          </cell>
          <cell r="I58">
            <v>71400</v>
          </cell>
          <cell r="J58">
            <v>58400</v>
          </cell>
          <cell r="K58">
            <v>63600</v>
          </cell>
          <cell r="L58">
            <v>50550</v>
          </cell>
          <cell r="M58">
            <v>9000</v>
          </cell>
        </row>
        <row r="59">
          <cell r="A59" t="str">
            <v>74</v>
          </cell>
          <cell r="B59" t="str">
            <v>สมุทรสาคร</v>
          </cell>
          <cell r="C59">
            <v>712650</v>
          </cell>
          <cell r="D59">
            <v>82050</v>
          </cell>
          <cell r="E59">
            <v>67300</v>
          </cell>
          <cell r="F59">
            <v>51600</v>
          </cell>
          <cell r="G59">
            <v>68300</v>
          </cell>
          <cell r="H59">
            <v>74200</v>
          </cell>
          <cell r="I59">
            <v>98300</v>
          </cell>
          <cell r="J59">
            <v>99900</v>
          </cell>
          <cell r="K59">
            <v>69500</v>
          </cell>
          <cell r="L59">
            <v>86100</v>
          </cell>
          <cell r="M59">
            <v>15400</v>
          </cell>
        </row>
        <row r="60">
          <cell r="A60" t="str">
            <v>75</v>
          </cell>
          <cell r="B60" t="str">
            <v>สมุทรสงคราม</v>
          </cell>
          <cell r="C60">
            <v>176800</v>
          </cell>
          <cell r="D60">
            <v>16400</v>
          </cell>
          <cell r="E60">
            <v>27800</v>
          </cell>
          <cell r="F60">
            <v>23200</v>
          </cell>
          <cell r="G60">
            <v>16000</v>
          </cell>
          <cell r="H60">
            <v>15600</v>
          </cell>
          <cell r="I60">
            <v>26600</v>
          </cell>
          <cell r="J60">
            <v>22400</v>
          </cell>
          <cell r="K60">
            <v>18000</v>
          </cell>
          <cell r="L60">
            <v>10800</v>
          </cell>
        </row>
        <row r="61">
          <cell r="A61" t="str">
            <v>76</v>
          </cell>
          <cell r="B61" t="str">
            <v>เพชรบุรี</v>
          </cell>
          <cell r="C61">
            <v>1077600</v>
          </cell>
          <cell r="D61">
            <v>143000</v>
          </cell>
          <cell r="E61">
            <v>87800</v>
          </cell>
          <cell r="F61">
            <v>121000</v>
          </cell>
          <cell r="G61">
            <v>134400</v>
          </cell>
          <cell r="H61">
            <v>128400</v>
          </cell>
          <cell r="I61">
            <v>135600</v>
          </cell>
          <cell r="J61">
            <v>97200</v>
          </cell>
          <cell r="K61">
            <v>91000</v>
          </cell>
          <cell r="L61">
            <v>116200</v>
          </cell>
          <cell r="M61">
            <v>23000</v>
          </cell>
        </row>
        <row r="62">
          <cell r="A62" t="str">
            <v>77</v>
          </cell>
          <cell r="B62" t="str">
            <v>ประจวบคีรีขันธ์</v>
          </cell>
          <cell r="C62">
            <v>2118300</v>
          </cell>
          <cell r="D62">
            <v>289200</v>
          </cell>
          <cell r="E62">
            <v>187300</v>
          </cell>
          <cell r="F62">
            <v>204000</v>
          </cell>
          <cell r="G62">
            <v>260400</v>
          </cell>
          <cell r="H62">
            <v>281200</v>
          </cell>
          <cell r="I62">
            <v>319800</v>
          </cell>
          <cell r="J62">
            <v>282200</v>
          </cell>
          <cell r="K62">
            <v>283800</v>
          </cell>
          <cell r="L62">
            <v>10400</v>
          </cell>
        </row>
        <row r="63">
          <cell r="A63" t="str">
            <v>80</v>
          </cell>
          <cell r="B63" t="str">
            <v>นครศรีธรรมราช</v>
          </cell>
          <cell r="C63">
            <v>519300</v>
          </cell>
          <cell r="D63">
            <v>77200</v>
          </cell>
          <cell r="E63">
            <v>76400</v>
          </cell>
          <cell r="F63">
            <v>66500</v>
          </cell>
          <cell r="G63">
            <v>63400</v>
          </cell>
          <cell r="H63">
            <v>93000</v>
          </cell>
          <cell r="I63">
            <v>59800</v>
          </cell>
          <cell r="J63">
            <v>73000</v>
          </cell>
          <cell r="K63">
            <v>10000</v>
          </cell>
        </row>
        <row r="64">
          <cell r="A64" t="str">
            <v>81</v>
          </cell>
          <cell r="B64" t="str">
            <v>กระบี่</v>
          </cell>
          <cell r="C64">
            <v>725100</v>
          </cell>
          <cell r="D64">
            <v>160000</v>
          </cell>
          <cell r="E64">
            <v>87000</v>
          </cell>
          <cell r="F64">
            <v>101000</v>
          </cell>
          <cell r="G64">
            <v>121000</v>
          </cell>
          <cell r="H64">
            <v>105000</v>
          </cell>
          <cell r="I64">
            <v>72500</v>
          </cell>
          <cell r="J64">
            <v>39800</v>
          </cell>
          <cell r="K64">
            <v>38800</v>
          </cell>
        </row>
        <row r="65">
          <cell r="A65" t="str">
            <v>82</v>
          </cell>
          <cell r="B65" t="str">
            <v>พังงา</v>
          </cell>
          <cell r="C65">
            <v>263200</v>
          </cell>
          <cell r="D65">
            <v>32400</v>
          </cell>
          <cell r="E65">
            <v>27800</v>
          </cell>
          <cell r="F65">
            <v>31600</v>
          </cell>
          <cell r="G65">
            <v>37000</v>
          </cell>
          <cell r="H65">
            <v>35100</v>
          </cell>
          <cell r="I65">
            <v>41300</v>
          </cell>
          <cell r="J65">
            <v>36400</v>
          </cell>
          <cell r="K65">
            <v>11800</v>
          </cell>
          <cell r="L65">
            <v>9800</v>
          </cell>
        </row>
        <row r="66">
          <cell r="A66" t="str">
            <v>83</v>
          </cell>
          <cell r="B66" t="str">
            <v>ภูเก็ต</v>
          </cell>
          <cell r="C66">
            <v>298750</v>
          </cell>
          <cell r="D66">
            <v>49600</v>
          </cell>
          <cell r="E66">
            <v>8000</v>
          </cell>
          <cell r="F66">
            <v>5700</v>
          </cell>
          <cell r="G66">
            <v>13900</v>
          </cell>
          <cell r="H66">
            <v>80100</v>
          </cell>
          <cell r="I66">
            <v>58500</v>
          </cell>
          <cell r="J66">
            <v>46800</v>
          </cell>
          <cell r="K66">
            <v>36150</v>
          </cell>
        </row>
        <row r="67">
          <cell r="A67" t="str">
            <v>84</v>
          </cell>
          <cell r="B67" t="str">
            <v>สุราษฎร์ธานี</v>
          </cell>
          <cell r="C67">
            <v>524500</v>
          </cell>
          <cell r="D67">
            <v>73500</v>
          </cell>
          <cell r="E67">
            <v>48000</v>
          </cell>
          <cell r="F67">
            <v>60600</v>
          </cell>
          <cell r="G67">
            <v>64600</v>
          </cell>
          <cell r="H67">
            <v>56200</v>
          </cell>
          <cell r="I67">
            <v>75800</v>
          </cell>
          <cell r="J67">
            <v>63000</v>
          </cell>
          <cell r="K67">
            <v>56000</v>
          </cell>
          <cell r="L67">
            <v>26800</v>
          </cell>
        </row>
        <row r="68">
          <cell r="A68" t="str">
            <v>85</v>
          </cell>
          <cell r="B68" t="str">
            <v>ระนอง</v>
          </cell>
          <cell r="C68">
            <v>234150</v>
          </cell>
          <cell r="D68">
            <v>39000</v>
          </cell>
          <cell r="E68">
            <v>23000</v>
          </cell>
          <cell r="F68">
            <v>26800</v>
          </cell>
          <cell r="G68">
            <v>31400</v>
          </cell>
          <cell r="H68">
            <v>31800</v>
          </cell>
          <cell r="I68">
            <v>27600</v>
          </cell>
          <cell r="J68">
            <v>32750</v>
          </cell>
          <cell r="K68">
            <v>21800</v>
          </cell>
        </row>
        <row r="69">
          <cell r="A69" t="str">
            <v>86</v>
          </cell>
          <cell r="B69" t="str">
            <v>ชุมพร</v>
          </cell>
          <cell r="C69">
            <v>498300</v>
          </cell>
          <cell r="D69">
            <v>63200</v>
          </cell>
          <cell r="E69">
            <v>45400</v>
          </cell>
          <cell r="F69">
            <v>50600</v>
          </cell>
          <cell r="G69">
            <v>55900</v>
          </cell>
          <cell r="H69">
            <v>37400</v>
          </cell>
          <cell r="I69">
            <v>53200</v>
          </cell>
          <cell r="J69">
            <v>71200</v>
          </cell>
          <cell r="K69">
            <v>40200</v>
          </cell>
          <cell r="L69">
            <v>53200</v>
          </cell>
          <cell r="M69">
            <v>28000</v>
          </cell>
        </row>
        <row r="70">
          <cell r="A70" t="str">
            <v>90</v>
          </cell>
          <cell r="B70" t="str">
            <v>สงขลา</v>
          </cell>
          <cell r="C70">
            <v>660200</v>
          </cell>
          <cell r="D70">
            <v>93400</v>
          </cell>
          <cell r="E70">
            <v>96400</v>
          </cell>
          <cell r="F70">
            <v>109400</v>
          </cell>
          <cell r="G70">
            <v>72000</v>
          </cell>
          <cell r="H70">
            <v>86200</v>
          </cell>
          <cell r="I70">
            <v>80400</v>
          </cell>
          <cell r="J70">
            <v>61900</v>
          </cell>
          <cell r="K70">
            <v>53500</v>
          </cell>
          <cell r="L70">
            <v>6000</v>
          </cell>
          <cell r="M70">
            <v>1000</v>
          </cell>
        </row>
        <row r="71">
          <cell r="A71" t="str">
            <v>91</v>
          </cell>
          <cell r="B71" t="str">
            <v>สตูล</v>
          </cell>
          <cell r="C71">
            <v>67000</v>
          </cell>
          <cell r="D71">
            <v>6000</v>
          </cell>
          <cell r="E71">
            <v>14000</v>
          </cell>
          <cell r="G71">
            <v>2000</v>
          </cell>
          <cell r="H71">
            <v>28800</v>
          </cell>
          <cell r="I71">
            <v>1000</v>
          </cell>
          <cell r="J71">
            <v>15200</v>
          </cell>
        </row>
        <row r="72">
          <cell r="A72" t="str">
            <v>92</v>
          </cell>
          <cell r="B72" t="str">
            <v>ตรัง</v>
          </cell>
          <cell r="C72">
            <v>379400</v>
          </cell>
          <cell r="D72">
            <v>40000</v>
          </cell>
          <cell r="F72">
            <v>19600</v>
          </cell>
          <cell r="G72">
            <v>42000</v>
          </cell>
          <cell r="H72">
            <v>53000</v>
          </cell>
          <cell r="I72">
            <v>45800</v>
          </cell>
          <cell r="J72">
            <v>71400</v>
          </cell>
          <cell r="K72">
            <v>59400</v>
          </cell>
          <cell r="L72">
            <v>48200</v>
          </cell>
        </row>
        <row r="73">
          <cell r="A73" t="str">
            <v>93</v>
          </cell>
          <cell r="B73" t="str">
            <v>พัทลุง</v>
          </cell>
          <cell r="C73">
            <v>2200</v>
          </cell>
          <cell r="F73">
            <v>200</v>
          </cell>
          <cell r="G73">
            <v>1000</v>
          </cell>
          <cell r="H73">
            <v>1000</v>
          </cell>
        </row>
        <row r="74">
          <cell r="A74" t="str">
            <v>94</v>
          </cell>
          <cell r="B74" t="str">
            <v>ปัตตานี</v>
          </cell>
          <cell r="C74">
            <v>137900</v>
          </cell>
          <cell r="D74">
            <v>21000</v>
          </cell>
          <cell r="E74">
            <v>13300</v>
          </cell>
          <cell r="F74">
            <v>7000</v>
          </cell>
          <cell r="G74">
            <v>14000</v>
          </cell>
          <cell r="H74">
            <v>21000</v>
          </cell>
          <cell r="I74">
            <v>26200</v>
          </cell>
          <cell r="J74">
            <v>15400</v>
          </cell>
          <cell r="K74">
            <v>12000</v>
          </cell>
          <cell r="L74">
            <v>8000</v>
          </cell>
        </row>
        <row r="75">
          <cell r="A75" t="str">
            <v>95</v>
          </cell>
          <cell r="B75" t="str">
            <v>ยะลา</v>
          </cell>
          <cell r="C75">
            <v>387200</v>
          </cell>
          <cell r="D75">
            <v>54400</v>
          </cell>
          <cell r="E75">
            <v>56000</v>
          </cell>
          <cell r="F75">
            <v>54400</v>
          </cell>
          <cell r="G75">
            <v>46400</v>
          </cell>
          <cell r="H75">
            <v>40800</v>
          </cell>
          <cell r="I75">
            <v>40000</v>
          </cell>
          <cell r="J75">
            <v>43200</v>
          </cell>
          <cell r="K75">
            <v>43000</v>
          </cell>
          <cell r="L75">
            <v>9000</v>
          </cell>
        </row>
        <row r="76">
          <cell r="A76" t="str">
            <v>96</v>
          </cell>
          <cell r="B76" t="str">
            <v>นราธิวาส</v>
          </cell>
          <cell r="C76">
            <v>120200</v>
          </cell>
          <cell r="D76">
            <v>18800</v>
          </cell>
          <cell r="E76">
            <v>14000</v>
          </cell>
          <cell r="F76">
            <v>15200</v>
          </cell>
          <cell r="G76">
            <v>18000</v>
          </cell>
          <cell r="H76">
            <v>12000</v>
          </cell>
          <cell r="I76">
            <v>20000</v>
          </cell>
          <cell r="J76">
            <v>10200</v>
          </cell>
          <cell r="K76">
            <v>12000</v>
          </cell>
        </row>
        <row r="77">
          <cell r="A77" t="str">
            <v>97</v>
          </cell>
          <cell r="B77" t="str">
            <v>กรุงเทพมหานคร2</v>
          </cell>
          <cell r="C77">
            <v>2322400</v>
          </cell>
          <cell r="D77">
            <v>380600</v>
          </cell>
          <cell r="E77">
            <v>397000</v>
          </cell>
          <cell r="F77">
            <v>343400</v>
          </cell>
          <cell r="G77">
            <v>360000</v>
          </cell>
          <cell r="H77">
            <v>298000</v>
          </cell>
          <cell r="I77">
            <v>268500</v>
          </cell>
          <cell r="J77">
            <v>193700</v>
          </cell>
          <cell r="K77">
            <v>81200</v>
          </cell>
        </row>
      </sheetData>
      <sheetData sheetId="3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</row>
        <row r="2">
          <cell r="A2" t="str">
            <v>10</v>
          </cell>
          <cell r="B2" t="str">
            <v>กรุงเทพมหานคร</v>
          </cell>
          <cell r="C2">
            <v>1410</v>
          </cell>
          <cell r="E2">
            <v>218</v>
          </cell>
          <cell r="F2">
            <v>196</v>
          </cell>
          <cell r="G2">
            <v>180</v>
          </cell>
          <cell r="H2">
            <v>172</v>
          </cell>
          <cell r="I2">
            <v>173</v>
          </cell>
          <cell r="J2">
            <v>186</v>
          </cell>
          <cell r="K2">
            <v>155</v>
          </cell>
          <cell r="L2">
            <v>115</v>
          </cell>
          <cell r="M2">
            <v>12</v>
          </cell>
          <cell r="N2">
            <v>3</v>
          </cell>
        </row>
        <row r="3">
          <cell r="A3" t="str">
            <v>11</v>
          </cell>
          <cell r="B3" t="str">
            <v>สมุทรปราการ</v>
          </cell>
          <cell r="C3">
            <v>623</v>
          </cell>
          <cell r="E3">
            <v>116</v>
          </cell>
          <cell r="F3">
            <v>91</v>
          </cell>
          <cell r="G3">
            <v>128</v>
          </cell>
          <cell r="H3">
            <v>88</v>
          </cell>
          <cell r="I3">
            <v>113</v>
          </cell>
          <cell r="J3">
            <v>87</v>
          </cell>
        </row>
        <row r="4">
          <cell r="A4" t="str">
            <v>12</v>
          </cell>
          <cell r="B4" t="str">
            <v>นนทบุรี</v>
          </cell>
          <cell r="C4">
            <v>1221</v>
          </cell>
          <cell r="E4">
            <v>171</v>
          </cell>
          <cell r="F4">
            <v>159</v>
          </cell>
          <cell r="G4">
            <v>145</v>
          </cell>
          <cell r="H4">
            <v>161</v>
          </cell>
          <cell r="I4">
            <v>156</v>
          </cell>
          <cell r="J4">
            <v>168</v>
          </cell>
          <cell r="K4">
            <v>157</v>
          </cell>
          <cell r="L4">
            <v>104</v>
          </cell>
        </row>
        <row r="5">
          <cell r="A5" t="str">
            <v>13</v>
          </cell>
          <cell r="B5" t="str">
            <v>ปทุมธานี</v>
          </cell>
          <cell r="C5">
            <v>559</v>
          </cell>
          <cell r="E5">
            <v>106</v>
          </cell>
          <cell r="F5">
            <v>108</v>
          </cell>
          <cell r="G5">
            <v>101</v>
          </cell>
          <cell r="H5">
            <v>85</v>
          </cell>
          <cell r="I5">
            <v>80</v>
          </cell>
          <cell r="J5">
            <v>79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1037</v>
          </cell>
          <cell r="E6">
            <v>133</v>
          </cell>
          <cell r="F6">
            <v>156</v>
          </cell>
          <cell r="G6">
            <v>155</v>
          </cell>
          <cell r="H6">
            <v>143</v>
          </cell>
          <cell r="I6">
            <v>116</v>
          </cell>
          <cell r="J6">
            <v>162</v>
          </cell>
          <cell r="K6">
            <v>102</v>
          </cell>
          <cell r="L6">
            <v>60</v>
          </cell>
          <cell r="M6">
            <v>10</v>
          </cell>
        </row>
        <row r="7">
          <cell r="A7" t="str">
            <v>15</v>
          </cell>
          <cell r="B7" t="str">
            <v>อ่างทอง</v>
          </cell>
          <cell r="C7">
            <v>680</v>
          </cell>
          <cell r="E7">
            <v>123</v>
          </cell>
          <cell r="F7">
            <v>80</v>
          </cell>
          <cell r="G7">
            <v>72</v>
          </cell>
          <cell r="H7">
            <v>76</v>
          </cell>
          <cell r="I7">
            <v>68</v>
          </cell>
          <cell r="J7">
            <v>58</v>
          </cell>
          <cell r="K7">
            <v>72</v>
          </cell>
          <cell r="L7">
            <v>75</v>
          </cell>
          <cell r="M7">
            <v>56</v>
          </cell>
        </row>
        <row r="8">
          <cell r="A8" t="str">
            <v>16</v>
          </cell>
          <cell r="B8" t="str">
            <v>ลพบุรี</v>
          </cell>
          <cell r="C8">
            <v>427</v>
          </cell>
          <cell r="E8">
            <v>57</v>
          </cell>
          <cell r="F8">
            <v>54</v>
          </cell>
          <cell r="G8">
            <v>51</v>
          </cell>
          <cell r="H8">
            <v>39</v>
          </cell>
          <cell r="I8">
            <v>48</v>
          </cell>
          <cell r="J8">
            <v>47</v>
          </cell>
          <cell r="K8">
            <v>63</v>
          </cell>
          <cell r="L8">
            <v>44</v>
          </cell>
          <cell r="M8">
            <v>24</v>
          </cell>
        </row>
        <row r="9">
          <cell r="A9" t="str">
            <v>17</v>
          </cell>
          <cell r="B9" t="str">
            <v>สิงห์บุรี</v>
          </cell>
          <cell r="C9">
            <v>138</v>
          </cell>
          <cell r="E9">
            <v>28</v>
          </cell>
          <cell r="F9">
            <v>20</v>
          </cell>
          <cell r="G9">
            <v>24</v>
          </cell>
          <cell r="H9">
            <v>25</v>
          </cell>
          <cell r="I9">
            <v>26</v>
          </cell>
          <cell r="J9">
            <v>15</v>
          </cell>
        </row>
        <row r="10">
          <cell r="A10" t="str">
            <v>18</v>
          </cell>
          <cell r="B10" t="str">
            <v>ชัยนาท</v>
          </cell>
          <cell r="C10">
            <v>606</v>
          </cell>
          <cell r="E10">
            <v>66</v>
          </cell>
          <cell r="F10">
            <v>103</v>
          </cell>
          <cell r="G10">
            <v>85</v>
          </cell>
          <cell r="H10">
            <v>70</v>
          </cell>
          <cell r="I10">
            <v>60</v>
          </cell>
          <cell r="J10">
            <v>62</v>
          </cell>
          <cell r="K10">
            <v>54</v>
          </cell>
          <cell r="L10">
            <v>57</v>
          </cell>
          <cell r="M10">
            <v>39</v>
          </cell>
          <cell r="N10">
            <v>10</v>
          </cell>
        </row>
        <row r="11">
          <cell r="A11" t="str">
            <v>19</v>
          </cell>
          <cell r="B11" t="str">
            <v>สระบุรี</v>
          </cell>
          <cell r="C11">
            <v>411</v>
          </cell>
          <cell r="E11">
            <v>24</v>
          </cell>
          <cell r="F11">
            <v>63</v>
          </cell>
          <cell r="G11">
            <v>76</v>
          </cell>
          <cell r="H11">
            <v>54</v>
          </cell>
          <cell r="I11">
            <v>59</v>
          </cell>
          <cell r="J11">
            <v>57</v>
          </cell>
          <cell r="K11">
            <v>50</v>
          </cell>
          <cell r="L11">
            <v>28</v>
          </cell>
        </row>
        <row r="12">
          <cell r="A12" t="str">
            <v>20</v>
          </cell>
          <cell r="B12" t="str">
            <v>ชลบุรี</v>
          </cell>
          <cell r="C12">
            <v>476</v>
          </cell>
          <cell r="E12">
            <v>13</v>
          </cell>
          <cell r="F12">
            <v>85</v>
          </cell>
          <cell r="G12">
            <v>60</v>
          </cell>
          <cell r="H12">
            <v>56</v>
          </cell>
          <cell r="I12">
            <v>64</v>
          </cell>
          <cell r="J12">
            <v>56</v>
          </cell>
          <cell r="K12">
            <v>42</v>
          </cell>
          <cell r="L12">
            <v>60</v>
          </cell>
          <cell r="M12">
            <v>37</v>
          </cell>
          <cell r="N12">
            <v>3</v>
          </cell>
        </row>
        <row r="13">
          <cell r="A13" t="str">
            <v>21</v>
          </cell>
          <cell r="B13" t="str">
            <v>ระยอง</v>
          </cell>
          <cell r="C13">
            <v>240</v>
          </cell>
          <cell r="E13">
            <v>35</v>
          </cell>
          <cell r="F13">
            <v>37</v>
          </cell>
          <cell r="G13">
            <v>36</v>
          </cell>
          <cell r="H13">
            <v>30</v>
          </cell>
          <cell r="I13">
            <v>30</v>
          </cell>
          <cell r="J13">
            <v>24</v>
          </cell>
          <cell r="K13">
            <v>29</v>
          </cell>
          <cell r="L13">
            <v>19</v>
          </cell>
        </row>
        <row r="14">
          <cell r="A14" t="str">
            <v>22</v>
          </cell>
          <cell r="B14" t="str">
            <v>จันทบุรี</v>
          </cell>
          <cell r="C14">
            <v>338</v>
          </cell>
          <cell r="E14">
            <v>37</v>
          </cell>
          <cell r="F14">
            <v>26</v>
          </cell>
          <cell r="G14">
            <v>44</v>
          </cell>
          <cell r="H14">
            <v>47</v>
          </cell>
          <cell r="I14">
            <v>31</v>
          </cell>
          <cell r="J14">
            <v>40</v>
          </cell>
          <cell r="K14">
            <v>36</v>
          </cell>
          <cell r="L14">
            <v>39</v>
          </cell>
          <cell r="M14">
            <v>28</v>
          </cell>
          <cell r="N14">
            <v>10</v>
          </cell>
        </row>
        <row r="15">
          <cell r="A15" t="str">
            <v>23</v>
          </cell>
          <cell r="B15" t="str">
            <v>ตราด</v>
          </cell>
          <cell r="C15">
            <v>279</v>
          </cell>
          <cell r="E15">
            <v>16</v>
          </cell>
          <cell r="F15">
            <v>35</v>
          </cell>
          <cell r="G15">
            <v>27</v>
          </cell>
          <cell r="H15">
            <v>22</v>
          </cell>
          <cell r="I15">
            <v>43</v>
          </cell>
          <cell r="J15">
            <v>41</v>
          </cell>
          <cell r="K15">
            <v>41</v>
          </cell>
          <cell r="L15">
            <v>28</v>
          </cell>
          <cell r="M15">
            <v>24</v>
          </cell>
          <cell r="N15">
            <v>2</v>
          </cell>
        </row>
        <row r="16">
          <cell r="A16" t="str">
            <v>24</v>
          </cell>
          <cell r="B16" t="str">
            <v>ฉะเชิงเทรา</v>
          </cell>
          <cell r="C16">
            <v>835</v>
          </cell>
          <cell r="E16">
            <v>110</v>
          </cell>
          <cell r="F16">
            <v>100</v>
          </cell>
          <cell r="G16">
            <v>94</v>
          </cell>
          <cell r="H16">
            <v>137</v>
          </cell>
          <cell r="I16">
            <v>124</v>
          </cell>
          <cell r="J16">
            <v>103</v>
          </cell>
          <cell r="K16">
            <v>108</v>
          </cell>
          <cell r="L16">
            <v>59</v>
          </cell>
        </row>
        <row r="17">
          <cell r="A17" t="str">
            <v>25</v>
          </cell>
          <cell r="B17" t="str">
            <v>ปราจีนบุรี</v>
          </cell>
          <cell r="C17">
            <v>553</v>
          </cell>
          <cell r="E17">
            <v>156</v>
          </cell>
          <cell r="H17">
            <v>27</v>
          </cell>
          <cell r="I17">
            <v>152</v>
          </cell>
          <cell r="J17">
            <v>118</v>
          </cell>
          <cell r="K17">
            <v>100</v>
          </cell>
        </row>
        <row r="18">
          <cell r="A18" t="str">
            <v>26</v>
          </cell>
          <cell r="B18" t="str">
            <v>นครนายก</v>
          </cell>
          <cell r="C18">
            <v>280</v>
          </cell>
          <cell r="E18">
            <v>51</v>
          </cell>
          <cell r="F18">
            <v>29</v>
          </cell>
          <cell r="G18">
            <v>24</v>
          </cell>
          <cell r="H18">
            <v>29</v>
          </cell>
          <cell r="I18">
            <v>33</v>
          </cell>
          <cell r="J18">
            <v>26</v>
          </cell>
          <cell r="K18">
            <v>24</v>
          </cell>
          <cell r="L18">
            <v>36</v>
          </cell>
          <cell r="M18">
            <v>28</v>
          </cell>
        </row>
        <row r="19">
          <cell r="A19" t="str">
            <v>27</v>
          </cell>
          <cell r="B19" t="str">
            <v>สระแก้ว</v>
          </cell>
          <cell r="C19">
            <v>412</v>
          </cell>
          <cell r="E19">
            <v>26</v>
          </cell>
          <cell r="F19">
            <v>49</v>
          </cell>
          <cell r="G19">
            <v>75</v>
          </cell>
          <cell r="H19">
            <v>49</v>
          </cell>
          <cell r="I19">
            <v>43</v>
          </cell>
          <cell r="J19">
            <v>50</v>
          </cell>
          <cell r="K19">
            <v>33</v>
          </cell>
          <cell r="L19">
            <v>30</v>
          </cell>
          <cell r="M19">
            <v>47</v>
          </cell>
          <cell r="N19">
            <v>10</v>
          </cell>
        </row>
        <row r="20">
          <cell r="A20" t="str">
            <v>30</v>
          </cell>
          <cell r="B20" t="str">
            <v>นครราชสีมา</v>
          </cell>
          <cell r="C20">
            <v>8178</v>
          </cell>
          <cell r="D20">
            <v>0</v>
          </cell>
          <cell r="E20">
            <v>911</v>
          </cell>
          <cell r="F20">
            <v>954</v>
          </cell>
          <cell r="G20">
            <v>1044</v>
          </cell>
          <cell r="H20">
            <v>1011</v>
          </cell>
          <cell r="I20">
            <v>1043</v>
          </cell>
          <cell r="J20">
            <v>991</v>
          </cell>
          <cell r="K20">
            <v>983</v>
          </cell>
          <cell r="L20">
            <v>694</v>
          </cell>
          <cell r="M20">
            <v>397</v>
          </cell>
          <cell r="N20">
            <v>150</v>
          </cell>
        </row>
        <row r="21">
          <cell r="A21" t="str">
            <v>31</v>
          </cell>
          <cell r="B21" t="str">
            <v>บุรีรัมย์</v>
          </cell>
          <cell r="C21">
            <v>5728</v>
          </cell>
          <cell r="D21">
            <v>0</v>
          </cell>
          <cell r="E21">
            <v>373</v>
          </cell>
          <cell r="F21">
            <v>525</v>
          </cell>
          <cell r="G21">
            <v>575</v>
          </cell>
          <cell r="H21">
            <v>654</v>
          </cell>
          <cell r="I21">
            <v>670</v>
          </cell>
          <cell r="J21">
            <v>714</v>
          </cell>
          <cell r="K21">
            <v>751</v>
          </cell>
          <cell r="L21">
            <v>685</v>
          </cell>
          <cell r="M21">
            <v>636</v>
          </cell>
          <cell r="N21">
            <v>145</v>
          </cell>
        </row>
        <row r="22">
          <cell r="A22" t="str">
            <v>32</v>
          </cell>
          <cell r="B22" t="str">
            <v>สุรินทร์</v>
          </cell>
          <cell r="C22">
            <v>3397</v>
          </cell>
          <cell r="E22">
            <v>342</v>
          </cell>
          <cell r="F22">
            <v>416</v>
          </cell>
          <cell r="G22">
            <v>440</v>
          </cell>
          <cell r="H22">
            <v>447</v>
          </cell>
          <cell r="I22">
            <v>532</v>
          </cell>
          <cell r="J22">
            <v>493</v>
          </cell>
          <cell r="K22">
            <v>434</v>
          </cell>
          <cell r="L22">
            <v>269</v>
          </cell>
          <cell r="M22">
            <v>24</v>
          </cell>
        </row>
        <row r="23">
          <cell r="A23" t="str">
            <v>33</v>
          </cell>
          <cell r="B23" t="str">
            <v>ศรีสะเกษ</v>
          </cell>
          <cell r="C23">
            <v>1721</v>
          </cell>
          <cell r="E23">
            <v>164</v>
          </cell>
          <cell r="F23">
            <v>168</v>
          </cell>
          <cell r="G23">
            <v>194</v>
          </cell>
          <cell r="H23">
            <v>196</v>
          </cell>
          <cell r="I23">
            <v>175</v>
          </cell>
          <cell r="J23">
            <v>170</v>
          </cell>
          <cell r="K23">
            <v>219</v>
          </cell>
          <cell r="L23">
            <v>219</v>
          </cell>
          <cell r="M23">
            <v>172</v>
          </cell>
          <cell r="N23">
            <v>44</v>
          </cell>
        </row>
        <row r="24">
          <cell r="A24" t="str">
            <v>34</v>
          </cell>
          <cell r="B24" t="str">
            <v>อุบลราชธานี</v>
          </cell>
          <cell r="C24">
            <v>1017</v>
          </cell>
          <cell r="E24">
            <v>547</v>
          </cell>
          <cell r="F24">
            <v>448</v>
          </cell>
          <cell r="G24">
            <v>22</v>
          </cell>
        </row>
        <row r="25">
          <cell r="A25" t="str">
            <v>35</v>
          </cell>
          <cell r="B25" t="str">
            <v>ยโสธร</v>
          </cell>
          <cell r="C25">
            <v>1488</v>
          </cell>
          <cell r="E25">
            <v>158</v>
          </cell>
          <cell r="F25">
            <v>191</v>
          </cell>
          <cell r="G25">
            <v>226</v>
          </cell>
          <cell r="H25">
            <v>204</v>
          </cell>
          <cell r="I25">
            <v>204</v>
          </cell>
          <cell r="J25">
            <v>208</v>
          </cell>
          <cell r="K25">
            <v>161</v>
          </cell>
          <cell r="L25">
            <v>115</v>
          </cell>
          <cell r="M25">
            <v>21</v>
          </cell>
        </row>
        <row r="26">
          <cell r="A26" t="str">
            <v>36</v>
          </cell>
          <cell r="B26" t="str">
            <v>ชัยภูมิ</v>
          </cell>
          <cell r="C26">
            <v>853</v>
          </cell>
          <cell r="D26">
            <v>0</v>
          </cell>
          <cell r="E26">
            <v>48</v>
          </cell>
          <cell r="F26">
            <v>66</v>
          </cell>
          <cell r="G26">
            <v>89</v>
          </cell>
          <cell r="H26">
            <v>96</v>
          </cell>
          <cell r="I26">
            <v>113</v>
          </cell>
          <cell r="J26">
            <v>100</v>
          </cell>
          <cell r="K26">
            <v>101</v>
          </cell>
          <cell r="L26">
            <v>118</v>
          </cell>
          <cell r="M26">
            <v>97</v>
          </cell>
          <cell r="N26">
            <v>25</v>
          </cell>
        </row>
        <row r="27">
          <cell r="A27" t="str">
            <v>37</v>
          </cell>
          <cell r="B27" t="str">
            <v>อำนาจเจริญ</v>
          </cell>
          <cell r="C27">
            <v>973</v>
          </cell>
          <cell r="E27">
            <v>78</v>
          </cell>
          <cell r="F27">
            <v>74</v>
          </cell>
          <cell r="G27">
            <v>102</v>
          </cell>
          <cell r="H27">
            <v>99</v>
          </cell>
          <cell r="I27">
            <v>101</v>
          </cell>
          <cell r="J27">
            <v>103</v>
          </cell>
          <cell r="K27">
            <v>130</v>
          </cell>
          <cell r="L27">
            <v>117</v>
          </cell>
          <cell r="M27">
            <v>141</v>
          </cell>
          <cell r="N27">
            <v>28</v>
          </cell>
        </row>
        <row r="28">
          <cell r="A28" t="str">
            <v>39</v>
          </cell>
          <cell r="B28" t="str">
            <v>หนองบัวลำภู</v>
          </cell>
          <cell r="C28">
            <v>1330</v>
          </cell>
          <cell r="E28">
            <v>167</v>
          </cell>
          <cell r="F28">
            <v>169</v>
          </cell>
          <cell r="G28">
            <v>215</v>
          </cell>
          <cell r="H28">
            <v>204</v>
          </cell>
          <cell r="I28">
            <v>162</v>
          </cell>
          <cell r="J28">
            <v>146</v>
          </cell>
          <cell r="K28">
            <v>170</v>
          </cell>
          <cell r="L28">
            <v>97</v>
          </cell>
        </row>
        <row r="29">
          <cell r="A29" t="str">
            <v>41</v>
          </cell>
          <cell r="B29" t="str">
            <v>อุดรธานี</v>
          </cell>
          <cell r="C29">
            <v>2444</v>
          </cell>
          <cell r="E29">
            <v>30</v>
          </cell>
          <cell r="F29">
            <v>450</v>
          </cell>
          <cell r="G29">
            <v>537</v>
          </cell>
          <cell r="H29">
            <v>499</v>
          </cell>
          <cell r="I29">
            <v>531</v>
          </cell>
          <cell r="J29">
            <v>396</v>
          </cell>
          <cell r="L29">
            <v>1</v>
          </cell>
        </row>
        <row r="30">
          <cell r="A30" t="str">
            <v>42</v>
          </cell>
          <cell r="B30" t="str">
            <v>เลย</v>
          </cell>
          <cell r="C30">
            <v>761</v>
          </cell>
          <cell r="E30">
            <v>86</v>
          </cell>
          <cell r="F30">
            <v>96</v>
          </cell>
          <cell r="G30">
            <v>82</v>
          </cell>
          <cell r="H30">
            <v>90</v>
          </cell>
          <cell r="I30">
            <v>94</v>
          </cell>
          <cell r="J30">
            <v>82</v>
          </cell>
          <cell r="K30">
            <v>55</v>
          </cell>
          <cell r="L30">
            <v>89</v>
          </cell>
          <cell r="M30">
            <v>87</v>
          </cell>
        </row>
        <row r="31">
          <cell r="A31" t="str">
            <v>43</v>
          </cell>
          <cell r="B31" t="str">
            <v>หนองคาย</v>
          </cell>
          <cell r="C31">
            <v>502</v>
          </cell>
          <cell r="E31">
            <v>0</v>
          </cell>
          <cell r="F31">
            <v>9</v>
          </cell>
          <cell r="G31">
            <v>87</v>
          </cell>
          <cell r="H31">
            <v>68</v>
          </cell>
          <cell r="I31">
            <v>101</v>
          </cell>
          <cell r="J31">
            <v>102</v>
          </cell>
          <cell r="K31">
            <v>84</v>
          </cell>
          <cell r="L31">
            <v>51</v>
          </cell>
        </row>
        <row r="32">
          <cell r="A32" t="str">
            <v>44</v>
          </cell>
          <cell r="B32" t="str">
            <v>มหาสารคาม</v>
          </cell>
          <cell r="C32">
            <v>647</v>
          </cell>
          <cell r="E32">
            <v>381</v>
          </cell>
          <cell r="F32">
            <v>266</v>
          </cell>
        </row>
        <row r="33">
          <cell r="A33" t="str">
            <v>45</v>
          </cell>
          <cell r="B33" t="str">
            <v>ร้อยเอ็ด</v>
          </cell>
          <cell r="C33">
            <v>147</v>
          </cell>
          <cell r="E33">
            <v>146</v>
          </cell>
          <cell r="F33">
            <v>1</v>
          </cell>
        </row>
        <row r="34">
          <cell r="A34" t="str">
            <v>46</v>
          </cell>
          <cell r="B34" t="str">
            <v>กาฬสินธุ์</v>
          </cell>
          <cell r="C34">
            <v>882</v>
          </cell>
          <cell r="E34">
            <v>92</v>
          </cell>
          <cell r="F34">
            <v>99</v>
          </cell>
          <cell r="G34">
            <v>127</v>
          </cell>
          <cell r="H34">
            <v>137</v>
          </cell>
          <cell r="I34">
            <v>123</v>
          </cell>
          <cell r="J34">
            <v>121</v>
          </cell>
          <cell r="K34">
            <v>125</v>
          </cell>
          <cell r="L34">
            <v>58</v>
          </cell>
        </row>
        <row r="35">
          <cell r="A35" t="str">
            <v>47</v>
          </cell>
          <cell r="B35" t="str">
            <v>สกลนคร</v>
          </cell>
          <cell r="C35">
            <v>1996</v>
          </cell>
          <cell r="E35">
            <v>188</v>
          </cell>
          <cell r="F35">
            <v>181</v>
          </cell>
          <cell r="G35">
            <v>197</v>
          </cell>
          <cell r="H35">
            <v>220</v>
          </cell>
          <cell r="I35">
            <v>253</v>
          </cell>
          <cell r="J35">
            <v>330</v>
          </cell>
          <cell r="K35">
            <v>293</v>
          </cell>
          <cell r="L35">
            <v>236</v>
          </cell>
          <cell r="M35">
            <v>98</v>
          </cell>
        </row>
        <row r="36">
          <cell r="A36" t="str">
            <v>48</v>
          </cell>
          <cell r="B36" t="str">
            <v>นครพนม</v>
          </cell>
          <cell r="C36">
            <v>745</v>
          </cell>
          <cell r="E36">
            <v>88</v>
          </cell>
          <cell r="F36">
            <v>72</v>
          </cell>
          <cell r="G36">
            <v>108</v>
          </cell>
          <cell r="H36">
            <v>105</v>
          </cell>
          <cell r="I36">
            <v>80</v>
          </cell>
          <cell r="J36">
            <v>84</v>
          </cell>
          <cell r="K36">
            <v>122</v>
          </cell>
          <cell r="L36">
            <v>70</v>
          </cell>
          <cell r="M36">
            <v>14</v>
          </cell>
          <cell r="N36">
            <v>2</v>
          </cell>
        </row>
        <row r="37">
          <cell r="A37" t="str">
            <v>49</v>
          </cell>
          <cell r="B37" t="str">
            <v>มุกดาหาร</v>
          </cell>
          <cell r="C37">
            <v>616</v>
          </cell>
          <cell r="E37">
            <v>128</v>
          </cell>
          <cell r="F37">
            <v>79</v>
          </cell>
          <cell r="G37">
            <v>107</v>
          </cell>
          <cell r="H37">
            <v>101</v>
          </cell>
          <cell r="I37">
            <v>79</v>
          </cell>
          <cell r="J37">
            <v>53</v>
          </cell>
          <cell r="K37">
            <v>41</v>
          </cell>
          <cell r="L37">
            <v>22</v>
          </cell>
          <cell r="M37">
            <v>6</v>
          </cell>
        </row>
        <row r="38">
          <cell r="A38" t="str">
            <v>50</v>
          </cell>
          <cell r="B38" t="str">
            <v>เชียงใหม่</v>
          </cell>
          <cell r="C38">
            <v>1788</v>
          </cell>
          <cell r="E38">
            <v>203</v>
          </cell>
          <cell r="F38">
            <v>238</v>
          </cell>
          <cell r="G38">
            <v>229</v>
          </cell>
          <cell r="H38">
            <v>214</v>
          </cell>
          <cell r="I38">
            <v>195</v>
          </cell>
          <cell r="J38">
            <v>193</v>
          </cell>
          <cell r="K38">
            <v>189</v>
          </cell>
          <cell r="L38">
            <v>188</v>
          </cell>
          <cell r="M38">
            <v>139</v>
          </cell>
        </row>
        <row r="39">
          <cell r="A39" t="str">
            <v>51</v>
          </cell>
          <cell r="B39" t="str">
            <v>ลำพูน</v>
          </cell>
          <cell r="C39">
            <v>758</v>
          </cell>
          <cell r="E39">
            <v>66</v>
          </cell>
          <cell r="F39">
            <v>96</v>
          </cell>
          <cell r="G39">
            <v>91</v>
          </cell>
          <cell r="H39">
            <v>101</v>
          </cell>
          <cell r="I39">
            <v>89</v>
          </cell>
          <cell r="J39">
            <v>103</v>
          </cell>
          <cell r="K39">
            <v>74</v>
          </cell>
          <cell r="L39">
            <v>93</v>
          </cell>
          <cell r="M39">
            <v>45</v>
          </cell>
        </row>
        <row r="40">
          <cell r="A40" t="str">
            <v>52</v>
          </cell>
          <cell r="B40" t="str">
            <v>ลำปาง</v>
          </cell>
          <cell r="C40">
            <v>1289</v>
          </cell>
          <cell r="E40">
            <v>130</v>
          </cell>
          <cell r="F40">
            <v>191</v>
          </cell>
          <cell r="G40">
            <v>197</v>
          </cell>
          <cell r="H40">
            <v>207</v>
          </cell>
          <cell r="I40">
            <v>175</v>
          </cell>
          <cell r="J40">
            <v>155</v>
          </cell>
          <cell r="K40">
            <v>118</v>
          </cell>
          <cell r="L40">
            <v>116</v>
          </cell>
          <cell r="M40">
            <v>0</v>
          </cell>
        </row>
        <row r="41">
          <cell r="A41" t="str">
            <v>53</v>
          </cell>
          <cell r="B41" t="str">
            <v>อุตรดิตถ์</v>
          </cell>
          <cell r="C41">
            <v>1096</v>
          </cell>
          <cell r="E41">
            <v>123</v>
          </cell>
          <cell r="F41">
            <v>92</v>
          </cell>
          <cell r="G41">
            <v>103</v>
          </cell>
          <cell r="H41">
            <v>133</v>
          </cell>
          <cell r="I41">
            <v>111</v>
          </cell>
          <cell r="J41">
            <v>127</v>
          </cell>
          <cell r="K41">
            <v>150</v>
          </cell>
          <cell r="L41">
            <v>107</v>
          </cell>
          <cell r="M41">
            <v>106</v>
          </cell>
          <cell r="N41">
            <v>44</v>
          </cell>
        </row>
        <row r="42">
          <cell r="A42" t="str">
            <v>54</v>
          </cell>
          <cell r="B42" t="str">
            <v>แพร่</v>
          </cell>
          <cell r="C42">
            <v>68</v>
          </cell>
          <cell r="E42">
            <v>8</v>
          </cell>
          <cell r="F42">
            <v>60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55</v>
          </cell>
          <cell r="B43" t="str">
            <v>น่าน</v>
          </cell>
          <cell r="C43">
            <v>127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27</v>
          </cell>
          <cell r="K43">
            <v>72</v>
          </cell>
          <cell r="L43">
            <v>24</v>
          </cell>
          <cell r="M43">
            <v>3</v>
          </cell>
        </row>
        <row r="44">
          <cell r="A44" t="str">
            <v>56</v>
          </cell>
          <cell r="B44" t="str">
            <v>พะเยา</v>
          </cell>
          <cell r="C44">
            <v>354</v>
          </cell>
          <cell r="E44">
            <v>33</v>
          </cell>
          <cell r="F44">
            <v>25</v>
          </cell>
          <cell r="G44">
            <v>32</v>
          </cell>
          <cell r="H44">
            <v>29</v>
          </cell>
          <cell r="I44">
            <v>25</v>
          </cell>
          <cell r="J44">
            <v>45</v>
          </cell>
          <cell r="K44">
            <v>48</v>
          </cell>
          <cell r="L44">
            <v>53</v>
          </cell>
          <cell r="M44">
            <v>53</v>
          </cell>
          <cell r="N44">
            <v>11</v>
          </cell>
        </row>
        <row r="45">
          <cell r="A45" t="str">
            <v>57</v>
          </cell>
          <cell r="B45" t="str">
            <v>เชียงราย</v>
          </cell>
          <cell r="C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58</v>
          </cell>
          <cell r="B46" t="str">
            <v>แม่ฮ่องสอน</v>
          </cell>
          <cell r="C46">
            <v>226</v>
          </cell>
          <cell r="E46">
            <v>24</v>
          </cell>
          <cell r="F46">
            <v>30</v>
          </cell>
          <cell r="G46">
            <v>33</v>
          </cell>
          <cell r="H46">
            <v>25</v>
          </cell>
          <cell r="I46">
            <v>19</v>
          </cell>
          <cell r="J46">
            <v>24</v>
          </cell>
          <cell r="K46">
            <v>23</v>
          </cell>
          <cell r="L46">
            <v>20</v>
          </cell>
          <cell r="M46">
            <v>23</v>
          </cell>
          <cell r="N46">
            <v>5</v>
          </cell>
        </row>
        <row r="47">
          <cell r="A47" t="str">
            <v>60</v>
          </cell>
          <cell r="B47" t="str">
            <v>นครสวรรค์</v>
          </cell>
          <cell r="C47">
            <v>1521</v>
          </cell>
          <cell r="E47">
            <v>207</v>
          </cell>
          <cell r="F47">
            <v>174</v>
          </cell>
          <cell r="G47">
            <v>191</v>
          </cell>
          <cell r="H47">
            <v>175</v>
          </cell>
          <cell r="I47">
            <v>186</v>
          </cell>
          <cell r="J47">
            <v>178</v>
          </cell>
          <cell r="K47">
            <v>201</v>
          </cell>
          <cell r="L47">
            <v>163</v>
          </cell>
          <cell r="M47">
            <v>31</v>
          </cell>
          <cell r="N47">
            <v>15</v>
          </cell>
        </row>
        <row r="48">
          <cell r="A48" t="str">
            <v>61</v>
          </cell>
          <cell r="B48" t="str">
            <v>อุทัยธานี</v>
          </cell>
          <cell r="C48">
            <v>567</v>
          </cell>
          <cell r="E48">
            <v>110</v>
          </cell>
          <cell r="F48">
            <v>79</v>
          </cell>
          <cell r="G48">
            <v>118</v>
          </cell>
          <cell r="H48">
            <v>88</v>
          </cell>
          <cell r="I48">
            <v>100</v>
          </cell>
          <cell r="J48">
            <v>72</v>
          </cell>
        </row>
        <row r="49">
          <cell r="A49" t="str">
            <v>62</v>
          </cell>
          <cell r="B49" t="str">
            <v>กำแพงเพชร</v>
          </cell>
          <cell r="C49">
            <v>495</v>
          </cell>
          <cell r="E49">
            <v>58</v>
          </cell>
          <cell r="F49">
            <v>74</v>
          </cell>
          <cell r="G49">
            <v>64</v>
          </cell>
          <cell r="H49">
            <v>59</v>
          </cell>
          <cell r="I49">
            <v>55</v>
          </cell>
          <cell r="J49">
            <v>61</v>
          </cell>
          <cell r="K49">
            <v>47</v>
          </cell>
          <cell r="L49">
            <v>44</v>
          </cell>
          <cell r="M49">
            <v>33</v>
          </cell>
        </row>
        <row r="50">
          <cell r="A50" t="str">
            <v>63</v>
          </cell>
          <cell r="B50" t="str">
            <v>ตาก</v>
          </cell>
          <cell r="C50">
            <v>245</v>
          </cell>
          <cell r="E50">
            <v>34</v>
          </cell>
          <cell r="F50">
            <v>34</v>
          </cell>
          <cell r="G50">
            <v>49</v>
          </cell>
          <cell r="H50">
            <v>51</v>
          </cell>
          <cell r="I50">
            <v>53</v>
          </cell>
          <cell r="J50">
            <v>24</v>
          </cell>
        </row>
        <row r="51">
          <cell r="A51" t="str">
            <v>64</v>
          </cell>
          <cell r="B51" t="str">
            <v>สุโขทัย</v>
          </cell>
          <cell r="C51">
            <v>798</v>
          </cell>
          <cell r="E51">
            <v>91</v>
          </cell>
          <cell r="F51">
            <v>108</v>
          </cell>
          <cell r="G51">
            <v>93</v>
          </cell>
          <cell r="H51">
            <v>83</v>
          </cell>
          <cell r="I51">
            <v>84</v>
          </cell>
          <cell r="J51">
            <v>83</v>
          </cell>
          <cell r="K51">
            <v>96</v>
          </cell>
          <cell r="L51">
            <v>98</v>
          </cell>
          <cell r="M51">
            <v>62</v>
          </cell>
        </row>
        <row r="52">
          <cell r="A52" t="str">
            <v>65</v>
          </cell>
          <cell r="B52" t="str">
            <v>พิษณุโลก</v>
          </cell>
          <cell r="C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A53" t="str">
            <v>66</v>
          </cell>
          <cell r="B53" t="str">
            <v>พิจิตร</v>
          </cell>
          <cell r="C53">
            <v>349</v>
          </cell>
          <cell r="E53">
            <v>24</v>
          </cell>
          <cell r="F53">
            <v>37</v>
          </cell>
          <cell r="G53">
            <v>35</v>
          </cell>
          <cell r="H53">
            <v>47</v>
          </cell>
          <cell r="I53">
            <v>41</v>
          </cell>
          <cell r="J53">
            <v>47</v>
          </cell>
          <cell r="K53">
            <v>49</v>
          </cell>
          <cell r="L53">
            <v>45</v>
          </cell>
          <cell r="M53">
            <v>24</v>
          </cell>
        </row>
        <row r="54">
          <cell r="A54" t="str">
            <v>67</v>
          </cell>
          <cell r="B54" t="str">
            <v>เพชรบูรณ์</v>
          </cell>
          <cell r="C54">
            <v>815</v>
          </cell>
          <cell r="E54">
            <v>96</v>
          </cell>
          <cell r="F54">
            <v>102</v>
          </cell>
          <cell r="G54">
            <v>116</v>
          </cell>
          <cell r="H54">
            <v>127</v>
          </cell>
          <cell r="I54">
            <v>118</v>
          </cell>
          <cell r="J54">
            <v>120</v>
          </cell>
          <cell r="K54">
            <v>99</v>
          </cell>
          <cell r="L54">
            <v>37</v>
          </cell>
        </row>
        <row r="55">
          <cell r="A55" t="str">
            <v>70</v>
          </cell>
          <cell r="B55" t="str">
            <v>ราชบุรี</v>
          </cell>
          <cell r="C55">
            <v>1405</v>
          </cell>
          <cell r="E55">
            <v>182</v>
          </cell>
          <cell r="F55">
            <v>165</v>
          </cell>
          <cell r="G55">
            <v>218</v>
          </cell>
          <cell r="H55">
            <v>195</v>
          </cell>
          <cell r="I55">
            <v>207</v>
          </cell>
          <cell r="J55">
            <v>224</v>
          </cell>
          <cell r="K55">
            <v>163</v>
          </cell>
          <cell r="L55">
            <v>51</v>
          </cell>
        </row>
        <row r="56">
          <cell r="A56" t="str">
            <v>71</v>
          </cell>
          <cell r="B56" t="str">
            <v>กาญจนบุรี</v>
          </cell>
          <cell r="C56">
            <v>1673</v>
          </cell>
          <cell r="E56">
            <v>211</v>
          </cell>
          <cell r="F56">
            <v>211</v>
          </cell>
          <cell r="G56">
            <v>212</v>
          </cell>
          <cell r="H56">
            <v>255</v>
          </cell>
          <cell r="I56">
            <v>215</v>
          </cell>
          <cell r="J56">
            <v>234</v>
          </cell>
          <cell r="K56">
            <v>159</v>
          </cell>
          <cell r="L56">
            <v>176</v>
          </cell>
          <cell r="M56">
            <v>0</v>
          </cell>
        </row>
        <row r="57">
          <cell r="A57" t="str">
            <v>72</v>
          </cell>
          <cell r="B57" t="str">
            <v>สุพรรณบุรี</v>
          </cell>
          <cell r="C57">
            <v>652</v>
          </cell>
          <cell r="E57">
            <v>51</v>
          </cell>
          <cell r="F57">
            <v>68</v>
          </cell>
          <cell r="G57">
            <v>90</v>
          </cell>
          <cell r="H57">
            <v>69</v>
          </cell>
          <cell r="I57">
            <v>59</v>
          </cell>
          <cell r="J57">
            <v>86</v>
          </cell>
          <cell r="K57">
            <v>90</v>
          </cell>
          <cell r="L57">
            <v>64</v>
          </cell>
          <cell r="M57">
            <v>50</v>
          </cell>
          <cell r="N57">
            <v>25</v>
          </cell>
        </row>
        <row r="58">
          <cell r="A58" t="str">
            <v>73</v>
          </cell>
          <cell r="B58" t="str">
            <v>นครปฐม</v>
          </cell>
          <cell r="C58">
            <v>645</v>
          </cell>
          <cell r="E58">
            <v>91</v>
          </cell>
          <cell r="F58">
            <v>71</v>
          </cell>
          <cell r="G58">
            <v>59</v>
          </cell>
          <cell r="H58">
            <v>87</v>
          </cell>
          <cell r="I58">
            <v>76</v>
          </cell>
          <cell r="J58">
            <v>74</v>
          </cell>
          <cell r="K58">
            <v>60</v>
          </cell>
          <cell r="L58">
            <v>66</v>
          </cell>
          <cell r="M58">
            <v>52</v>
          </cell>
          <cell r="N58">
            <v>9</v>
          </cell>
        </row>
        <row r="59">
          <cell r="A59" t="str">
            <v>74</v>
          </cell>
          <cell r="B59" t="str">
            <v>สมุทรสาคร</v>
          </cell>
          <cell r="C59">
            <v>848</v>
          </cell>
          <cell r="E59">
            <v>78</v>
          </cell>
          <cell r="F59">
            <v>66</v>
          </cell>
          <cell r="G59">
            <v>80</v>
          </cell>
          <cell r="H59">
            <v>93</v>
          </cell>
          <cell r="I59">
            <v>86</v>
          </cell>
          <cell r="J59">
            <v>119</v>
          </cell>
          <cell r="K59">
            <v>120</v>
          </cell>
          <cell r="L59">
            <v>85</v>
          </cell>
          <cell r="M59">
            <v>103</v>
          </cell>
          <cell r="N59">
            <v>18</v>
          </cell>
        </row>
        <row r="60">
          <cell r="A60" t="str">
            <v>75</v>
          </cell>
          <cell r="B60" t="str">
            <v>สมุทรสงคราม</v>
          </cell>
          <cell r="C60">
            <v>186</v>
          </cell>
          <cell r="E60">
            <v>29</v>
          </cell>
          <cell r="F60">
            <v>24</v>
          </cell>
          <cell r="G60">
            <v>17</v>
          </cell>
          <cell r="H60">
            <v>17</v>
          </cell>
          <cell r="I60">
            <v>18</v>
          </cell>
          <cell r="J60">
            <v>28</v>
          </cell>
          <cell r="K60">
            <v>24</v>
          </cell>
          <cell r="L60">
            <v>18</v>
          </cell>
          <cell r="M60">
            <v>11</v>
          </cell>
        </row>
        <row r="61">
          <cell r="A61" t="str">
            <v>76</v>
          </cell>
          <cell r="B61" t="str">
            <v>เพชรบุรี</v>
          </cell>
          <cell r="C61">
            <v>1193</v>
          </cell>
          <cell r="E61">
            <v>100</v>
          </cell>
          <cell r="F61">
            <v>148</v>
          </cell>
          <cell r="G61">
            <v>154</v>
          </cell>
          <cell r="H61">
            <v>173</v>
          </cell>
          <cell r="I61">
            <v>147</v>
          </cell>
          <cell r="J61">
            <v>140</v>
          </cell>
          <cell r="K61">
            <v>98</v>
          </cell>
          <cell r="L61">
            <v>92</v>
          </cell>
          <cell r="M61">
            <v>118</v>
          </cell>
          <cell r="N61">
            <v>23</v>
          </cell>
        </row>
        <row r="62">
          <cell r="A62" t="str">
            <v>77</v>
          </cell>
          <cell r="B62" t="str">
            <v>ประจวบคีรีขันธ์</v>
          </cell>
          <cell r="C62">
            <v>2326</v>
          </cell>
          <cell r="E62">
            <v>209</v>
          </cell>
          <cell r="F62">
            <v>221</v>
          </cell>
          <cell r="G62">
            <v>286</v>
          </cell>
          <cell r="H62">
            <v>322</v>
          </cell>
          <cell r="I62">
            <v>310</v>
          </cell>
          <cell r="J62">
            <v>351</v>
          </cell>
          <cell r="K62">
            <v>307</v>
          </cell>
          <cell r="L62">
            <v>308</v>
          </cell>
          <cell r="M62">
            <v>12</v>
          </cell>
        </row>
        <row r="63">
          <cell r="A63" t="str">
            <v>80</v>
          </cell>
          <cell r="B63" t="str">
            <v>นครศรีธรรมราช</v>
          </cell>
          <cell r="C63">
            <v>550</v>
          </cell>
          <cell r="E63">
            <v>83</v>
          </cell>
          <cell r="F63">
            <v>70</v>
          </cell>
          <cell r="G63">
            <v>67</v>
          </cell>
          <cell r="H63">
            <v>81</v>
          </cell>
          <cell r="I63">
            <v>95</v>
          </cell>
          <cell r="J63">
            <v>61</v>
          </cell>
          <cell r="K63">
            <v>82</v>
          </cell>
          <cell r="L63">
            <v>11</v>
          </cell>
        </row>
        <row r="64">
          <cell r="A64" t="str">
            <v>81</v>
          </cell>
          <cell r="B64" t="str">
            <v>กระบี่</v>
          </cell>
          <cell r="C64">
            <v>726</v>
          </cell>
          <cell r="E64">
            <v>87</v>
          </cell>
          <cell r="F64">
            <v>101</v>
          </cell>
          <cell r="G64">
            <v>121</v>
          </cell>
          <cell r="H64">
            <v>160</v>
          </cell>
          <cell r="I64">
            <v>105</v>
          </cell>
          <cell r="J64">
            <v>73</v>
          </cell>
          <cell r="K64">
            <v>40</v>
          </cell>
          <cell r="L64">
            <v>39</v>
          </cell>
        </row>
        <row r="65">
          <cell r="A65" t="str">
            <v>82</v>
          </cell>
          <cell r="B65" t="str">
            <v>พังงา</v>
          </cell>
          <cell r="C65">
            <v>269</v>
          </cell>
          <cell r="E65">
            <v>29</v>
          </cell>
          <cell r="F65">
            <v>32</v>
          </cell>
          <cell r="G65">
            <v>38</v>
          </cell>
          <cell r="H65">
            <v>33</v>
          </cell>
          <cell r="I65">
            <v>36</v>
          </cell>
          <cell r="J65">
            <v>42</v>
          </cell>
          <cell r="K65">
            <v>37</v>
          </cell>
          <cell r="L65">
            <v>12</v>
          </cell>
          <cell r="M65">
            <v>10</v>
          </cell>
        </row>
        <row r="66">
          <cell r="A66" t="str">
            <v>83</v>
          </cell>
          <cell r="B66" t="str">
            <v>ภูเก็ต</v>
          </cell>
          <cell r="C66">
            <v>333</v>
          </cell>
          <cell r="E66">
            <v>8</v>
          </cell>
          <cell r="F66">
            <v>8</v>
          </cell>
          <cell r="G66">
            <v>20</v>
          </cell>
          <cell r="H66">
            <v>57</v>
          </cell>
          <cell r="I66">
            <v>88</v>
          </cell>
          <cell r="J66">
            <v>65</v>
          </cell>
          <cell r="K66">
            <v>50</v>
          </cell>
          <cell r="L66">
            <v>37</v>
          </cell>
        </row>
        <row r="67">
          <cell r="A67" t="str">
            <v>84</v>
          </cell>
          <cell r="B67" t="str">
            <v>สุราษฎร์ธานี</v>
          </cell>
          <cell r="C67">
            <v>527</v>
          </cell>
          <cell r="E67">
            <v>48</v>
          </cell>
          <cell r="F67">
            <v>61</v>
          </cell>
          <cell r="G67">
            <v>65</v>
          </cell>
          <cell r="H67">
            <v>74</v>
          </cell>
          <cell r="I67">
            <v>57</v>
          </cell>
          <cell r="J67">
            <v>76</v>
          </cell>
          <cell r="K67">
            <v>63</v>
          </cell>
          <cell r="L67">
            <v>56</v>
          </cell>
          <cell r="M67">
            <v>27</v>
          </cell>
        </row>
        <row r="68">
          <cell r="A68" t="str">
            <v>85</v>
          </cell>
          <cell r="B68" t="str">
            <v>ระนอง</v>
          </cell>
          <cell r="C68">
            <v>252</v>
          </cell>
          <cell r="E68">
            <v>24</v>
          </cell>
          <cell r="F68">
            <v>30</v>
          </cell>
          <cell r="G68">
            <v>33</v>
          </cell>
          <cell r="H68">
            <v>40</v>
          </cell>
          <cell r="I68">
            <v>35</v>
          </cell>
          <cell r="J68">
            <v>30</v>
          </cell>
          <cell r="K68">
            <v>35</v>
          </cell>
          <cell r="L68">
            <v>25</v>
          </cell>
        </row>
        <row r="69">
          <cell r="A69" t="str">
            <v>86</v>
          </cell>
          <cell r="B69" t="str">
            <v>ชุมพร</v>
          </cell>
          <cell r="C69">
            <v>539</v>
          </cell>
          <cell r="D69">
            <v>0</v>
          </cell>
          <cell r="E69">
            <v>46</v>
          </cell>
          <cell r="F69">
            <v>53</v>
          </cell>
          <cell r="G69">
            <v>59</v>
          </cell>
          <cell r="H69">
            <v>70</v>
          </cell>
          <cell r="I69">
            <v>43</v>
          </cell>
          <cell r="J69">
            <v>55</v>
          </cell>
          <cell r="K69">
            <v>79</v>
          </cell>
          <cell r="L69">
            <v>46</v>
          </cell>
          <cell r="M69">
            <v>60</v>
          </cell>
          <cell r="N69">
            <v>28</v>
          </cell>
        </row>
        <row r="70">
          <cell r="A70" t="str">
            <v>90</v>
          </cell>
          <cell r="B70" t="str">
            <v>สงขลา</v>
          </cell>
          <cell r="C70">
            <v>670</v>
          </cell>
          <cell r="E70">
            <v>97</v>
          </cell>
          <cell r="F70">
            <v>110</v>
          </cell>
          <cell r="G70">
            <v>72</v>
          </cell>
          <cell r="H70">
            <v>94</v>
          </cell>
          <cell r="I70">
            <v>89</v>
          </cell>
          <cell r="J70">
            <v>82</v>
          </cell>
          <cell r="K70">
            <v>64</v>
          </cell>
          <cell r="L70">
            <v>55</v>
          </cell>
          <cell r="M70">
            <v>6</v>
          </cell>
          <cell r="N70">
            <v>1</v>
          </cell>
        </row>
        <row r="71">
          <cell r="A71" t="str">
            <v>91</v>
          </cell>
          <cell r="B71" t="str">
            <v>สตูล</v>
          </cell>
          <cell r="C71">
            <v>68</v>
          </cell>
          <cell r="E71">
            <v>14</v>
          </cell>
          <cell r="G71">
            <v>2</v>
          </cell>
          <cell r="H71">
            <v>6</v>
          </cell>
          <cell r="I71">
            <v>29</v>
          </cell>
          <cell r="J71">
            <v>1</v>
          </cell>
          <cell r="K71">
            <v>16</v>
          </cell>
        </row>
        <row r="72">
          <cell r="A72" t="str">
            <v>92</v>
          </cell>
          <cell r="B72" t="str">
            <v>ตรัง</v>
          </cell>
          <cell r="C72">
            <v>438</v>
          </cell>
          <cell r="E72">
            <v>0</v>
          </cell>
          <cell r="F72">
            <v>22</v>
          </cell>
          <cell r="G72">
            <v>47</v>
          </cell>
          <cell r="H72">
            <v>48</v>
          </cell>
          <cell r="I72">
            <v>60</v>
          </cell>
          <cell r="J72">
            <v>55</v>
          </cell>
          <cell r="K72">
            <v>82</v>
          </cell>
          <cell r="L72">
            <v>66</v>
          </cell>
          <cell r="M72">
            <v>58</v>
          </cell>
        </row>
        <row r="73">
          <cell r="A73" t="str">
            <v>93</v>
          </cell>
          <cell r="B73" t="str">
            <v>พัทลุง</v>
          </cell>
          <cell r="C73">
            <v>3</v>
          </cell>
          <cell r="E73">
            <v>0</v>
          </cell>
          <cell r="F73">
            <v>1</v>
          </cell>
          <cell r="G73">
            <v>1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 t="str">
            <v>94</v>
          </cell>
          <cell r="B74" t="str">
            <v>ปัตตานี</v>
          </cell>
          <cell r="C74">
            <v>141</v>
          </cell>
          <cell r="E74">
            <v>14</v>
          </cell>
          <cell r="F74">
            <v>7</v>
          </cell>
          <cell r="G74">
            <v>14</v>
          </cell>
          <cell r="H74">
            <v>21</v>
          </cell>
          <cell r="I74">
            <v>21</v>
          </cell>
          <cell r="J74">
            <v>27</v>
          </cell>
          <cell r="K74">
            <v>17</v>
          </cell>
          <cell r="L74">
            <v>12</v>
          </cell>
          <cell r="M74">
            <v>8</v>
          </cell>
        </row>
        <row r="75">
          <cell r="A75" t="str">
            <v>95</v>
          </cell>
          <cell r="B75" t="str">
            <v>ยะลา</v>
          </cell>
          <cell r="C75">
            <v>481</v>
          </cell>
          <cell r="E75">
            <v>70</v>
          </cell>
          <cell r="F75">
            <v>68</v>
          </cell>
          <cell r="G75">
            <v>58</v>
          </cell>
          <cell r="H75">
            <v>68</v>
          </cell>
          <cell r="I75">
            <v>51</v>
          </cell>
          <cell r="J75">
            <v>50</v>
          </cell>
          <cell r="K75">
            <v>54</v>
          </cell>
          <cell r="L75">
            <v>53</v>
          </cell>
          <cell r="M75">
            <v>9</v>
          </cell>
        </row>
        <row r="76">
          <cell r="A76" t="str">
            <v>96</v>
          </cell>
          <cell r="B76" t="str">
            <v>นราธิวาส</v>
          </cell>
          <cell r="C76">
            <v>125</v>
          </cell>
          <cell r="E76">
            <v>15</v>
          </cell>
          <cell r="F76">
            <v>16</v>
          </cell>
          <cell r="G76">
            <v>19</v>
          </cell>
          <cell r="H76">
            <v>20</v>
          </cell>
          <cell r="I76">
            <v>12</v>
          </cell>
          <cell r="J76">
            <v>20</v>
          </cell>
          <cell r="K76">
            <v>11</v>
          </cell>
          <cell r="L76">
            <v>12</v>
          </cell>
        </row>
        <row r="77">
          <cell r="A77" t="str">
            <v>97</v>
          </cell>
          <cell r="B77" t="str">
            <v>กรุงเทพมหานคร2</v>
          </cell>
          <cell r="C77">
            <v>2379</v>
          </cell>
          <cell r="E77">
            <v>406</v>
          </cell>
          <cell r="F77">
            <v>350</v>
          </cell>
          <cell r="G77">
            <v>370</v>
          </cell>
          <cell r="H77">
            <v>391</v>
          </cell>
          <cell r="I77">
            <v>307</v>
          </cell>
          <cell r="J77">
            <v>277</v>
          </cell>
          <cell r="K77">
            <v>195</v>
          </cell>
          <cell r="L77">
            <v>83</v>
          </cell>
        </row>
      </sheetData>
      <sheetData sheetId="4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  <cell r="O1" t="str">
            <v>8</v>
          </cell>
          <cell r="P1" t="str">
            <v>9</v>
          </cell>
        </row>
        <row r="2">
          <cell r="A2" t="str">
            <v>10</v>
          </cell>
          <cell r="B2" t="str">
            <v>กรุงเทพมหานคร</v>
          </cell>
          <cell r="C2">
            <v>1591</v>
          </cell>
          <cell r="E2">
            <v>133400</v>
          </cell>
          <cell r="F2">
            <v>120600</v>
          </cell>
          <cell r="G2">
            <v>131200</v>
          </cell>
          <cell r="H2">
            <v>111400</v>
          </cell>
          <cell r="I2">
            <v>101000</v>
          </cell>
          <cell r="J2">
            <v>104600</v>
          </cell>
          <cell r="K2">
            <v>107000</v>
          </cell>
          <cell r="L2">
            <v>118800</v>
          </cell>
          <cell r="M2">
            <v>141200</v>
          </cell>
          <cell r="N2">
            <v>142700</v>
          </cell>
          <cell r="O2">
            <v>157000</v>
          </cell>
          <cell r="P2">
            <v>174600</v>
          </cell>
        </row>
        <row r="3">
          <cell r="A3" t="str">
            <v>11</v>
          </cell>
          <cell r="B3" t="str">
            <v>สมุทรปราการ</v>
          </cell>
          <cell r="C3">
            <v>833</v>
          </cell>
          <cell r="I3">
            <v>1000</v>
          </cell>
          <cell r="J3">
            <v>128600</v>
          </cell>
          <cell r="K3">
            <v>94600</v>
          </cell>
          <cell r="L3">
            <v>104800</v>
          </cell>
          <cell r="M3">
            <v>78600</v>
          </cell>
          <cell r="N3">
            <v>94800</v>
          </cell>
          <cell r="O3">
            <v>109800</v>
          </cell>
          <cell r="P3">
            <v>92600</v>
          </cell>
        </row>
        <row r="4">
          <cell r="A4" t="str">
            <v>12</v>
          </cell>
          <cell r="B4" t="str">
            <v>นนทบุรี</v>
          </cell>
          <cell r="C4">
            <v>1613</v>
          </cell>
          <cell r="E4">
            <v>125400</v>
          </cell>
          <cell r="F4">
            <v>116200</v>
          </cell>
          <cell r="G4">
            <v>146200</v>
          </cell>
          <cell r="H4">
            <v>137800</v>
          </cell>
          <cell r="I4">
            <v>94000</v>
          </cell>
          <cell r="J4">
            <v>117400</v>
          </cell>
          <cell r="K4">
            <v>141000</v>
          </cell>
          <cell r="L4">
            <v>134400</v>
          </cell>
          <cell r="M4">
            <v>113200</v>
          </cell>
          <cell r="N4">
            <v>126200</v>
          </cell>
          <cell r="O4">
            <v>114400</v>
          </cell>
          <cell r="P4">
            <v>176200</v>
          </cell>
        </row>
        <row r="5">
          <cell r="A5" t="str">
            <v>13</v>
          </cell>
          <cell r="B5" t="str">
            <v>ปทุมธานี</v>
          </cell>
          <cell r="C5">
            <v>944</v>
          </cell>
          <cell r="E5">
            <v>63000</v>
          </cell>
          <cell r="F5">
            <v>84000</v>
          </cell>
          <cell r="G5">
            <v>85800</v>
          </cell>
          <cell r="H5">
            <v>88000</v>
          </cell>
          <cell r="I5">
            <v>92000</v>
          </cell>
          <cell r="J5">
            <v>76000</v>
          </cell>
          <cell r="K5">
            <v>86000</v>
          </cell>
          <cell r="L5">
            <v>55000</v>
          </cell>
          <cell r="M5">
            <v>84000</v>
          </cell>
          <cell r="N5">
            <v>75000</v>
          </cell>
          <cell r="O5">
            <v>85000</v>
          </cell>
          <cell r="P5">
            <v>70000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1336</v>
          </cell>
          <cell r="E6">
            <v>84800</v>
          </cell>
          <cell r="F6">
            <v>92400</v>
          </cell>
          <cell r="G6">
            <v>103000</v>
          </cell>
          <cell r="H6">
            <v>80600</v>
          </cell>
          <cell r="I6">
            <v>91400</v>
          </cell>
          <cell r="J6">
            <v>116550</v>
          </cell>
          <cell r="K6">
            <v>91900</v>
          </cell>
          <cell r="L6">
            <v>109400</v>
          </cell>
          <cell r="M6">
            <v>110000</v>
          </cell>
          <cell r="N6">
            <v>136800</v>
          </cell>
          <cell r="O6">
            <v>124600</v>
          </cell>
          <cell r="P6">
            <v>120000</v>
          </cell>
        </row>
        <row r="7">
          <cell r="A7" t="str">
            <v>15</v>
          </cell>
          <cell r="B7" t="str">
            <v>อ่างทอง</v>
          </cell>
          <cell r="C7">
            <v>460</v>
          </cell>
          <cell r="E7">
            <v>9000</v>
          </cell>
          <cell r="F7">
            <v>25000</v>
          </cell>
          <cell r="G7">
            <v>29000</v>
          </cell>
          <cell r="H7">
            <v>52000</v>
          </cell>
          <cell r="I7">
            <v>43000</v>
          </cell>
          <cell r="J7">
            <v>49000</v>
          </cell>
          <cell r="K7">
            <v>29000</v>
          </cell>
          <cell r="L7">
            <v>33000</v>
          </cell>
          <cell r="M7">
            <v>44000</v>
          </cell>
          <cell r="N7">
            <v>60200</v>
          </cell>
          <cell r="O7">
            <v>50000</v>
          </cell>
          <cell r="P7">
            <v>35350</v>
          </cell>
        </row>
        <row r="8">
          <cell r="A8" t="str">
            <v>16</v>
          </cell>
          <cell r="B8" t="str">
            <v>ลพบุรี</v>
          </cell>
          <cell r="C8">
            <v>469</v>
          </cell>
          <cell r="E8">
            <v>10500</v>
          </cell>
          <cell r="F8">
            <v>13000</v>
          </cell>
          <cell r="G8">
            <v>21200</v>
          </cell>
          <cell r="H8">
            <v>48400</v>
          </cell>
          <cell r="I8">
            <v>34800</v>
          </cell>
          <cell r="J8">
            <v>43600</v>
          </cell>
          <cell r="K8">
            <v>45800</v>
          </cell>
          <cell r="L8">
            <v>40000</v>
          </cell>
          <cell r="M8">
            <v>40400</v>
          </cell>
          <cell r="N8">
            <v>39600</v>
          </cell>
          <cell r="O8">
            <v>47000</v>
          </cell>
          <cell r="P8">
            <v>39000</v>
          </cell>
        </row>
        <row r="9">
          <cell r="A9" t="str">
            <v>17</v>
          </cell>
          <cell r="B9" t="str">
            <v>สิงห์บุรี</v>
          </cell>
          <cell r="C9">
            <v>161</v>
          </cell>
          <cell r="E9">
            <v>1000</v>
          </cell>
          <cell r="H9">
            <v>1000</v>
          </cell>
          <cell r="I9">
            <v>7000</v>
          </cell>
          <cell r="J9">
            <v>12000</v>
          </cell>
          <cell r="K9">
            <v>25350</v>
          </cell>
          <cell r="L9">
            <v>21000</v>
          </cell>
          <cell r="M9">
            <v>17000</v>
          </cell>
          <cell r="N9">
            <v>37000</v>
          </cell>
          <cell r="O9">
            <v>23000</v>
          </cell>
          <cell r="P9">
            <v>16000</v>
          </cell>
        </row>
        <row r="10">
          <cell r="A10" t="str">
            <v>18</v>
          </cell>
          <cell r="B10" t="str">
            <v>ชัยนาท</v>
          </cell>
          <cell r="C10">
            <v>439</v>
          </cell>
          <cell r="E10">
            <v>13000</v>
          </cell>
          <cell r="F10">
            <v>15600</v>
          </cell>
          <cell r="G10">
            <v>41600</v>
          </cell>
          <cell r="H10">
            <v>24000</v>
          </cell>
          <cell r="I10">
            <v>33800</v>
          </cell>
          <cell r="J10">
            <v>32200</v>
          </cell>
          <cell r="K10">
            <v>32900</v>
          </cell>
          <cell r="L10">
            <v>27200</v>
          </cell>
          <cell r="M10">
            <v>29800</v>
          </cell>
          <cell r="N10">
            <v>33600</v>
          </cell>
          <cell r="O10">
            <v>51600</v>
          </cell>
          <cell r="P10">
            <v>43000</v>
          </cell>
        </row>
        <row r="11">
          <cell r="A11" t="str">
            <v>19</v>
          </cell>
          <cell r="B11" t="str">
            <v>สระบุรี</v>
          </cell>
          <cell r="C11">
            <v>0</v>
          </cell>
        </row>
        <row r="12">
          <cell r="A12" t="str">
            <v>20</v>
          </cell>
          <cell r="B12" t="str">
            <v>ชลบุรี</v>
          </cell>
          <cell r="C12">
            <v>0</v>
          </cell>
        </row>
        <row r="13">
          <cell r="A13" t="str">
            <v>21</v>
          </cell>
          <cell r="B13" t="str">
            <v>ระยอง</v>
          </cell>
          <cell r="C13">
            <v>152</v>
          </cell>
          <cell r="F13">
            <v>7200</v>
          </cell>
          <cell r="G13">
            <v>13600</v>
          </cell>
          <cell r="H13">
            <v>7200</v>
          </cell>
          <cell r="I13">
            <v>10600</v>
          </cell>
          <cell r="J13">
            <v>12200</v>
          </cell>
          <cell r="K13">
            <v>9600</v>
          </cell>
          <cell r="L13">
            <v>20600</v>
          </cell>
          <cell r="M13">
            <v>7600</v>
          </cell>
          <cell r="N13">
            <v>12200</v>
          </cell>
          <cell r="O13">
            <v>14800</v>
          </cell>
          <cell r="P13">
            <v>17000</v>
          </cell>
        </row>
        <row r="14">
          <cell r="A14" t="str">
            <v>22</v>
          </cell>
          <cell r="B14" t="str">
            <v>จันทบุรี</v>
          </cell>
          <cell r="C14">
            <v>322</v>
          </cell>
          <cell r="E14">
            <v>5000</v>
          </cell>
          <cell r="F14">
            <v>4000</v>
          </cell>
          <cell r="G14">
            <v>11300</v>
          </cell>
          <cell r="H14">
            <v>26500</v>
          </cell>
          <cell r="I14">
            <v>28800</v>
          </cell>
          <cell r="J14">
            <v>36800</v>
          </cell>
          <cell r="K14">
            <v>32100</v>
          </cell>
          <cell r="L14">
            <v>39500</v>
          </cell>
          <cell r="M14">
            <v>38600</v>
          </cell>
          <cell r="N14">
            <v>25800</v>
          </cell>
          <cell r="O14">
            <v>35800</v>
          </cell>
          <cell r="P14">
            <v>32000</v>
          </cell>
        </row>
        <row r="15">
          <cell r="A15" t="str">
            <v>23</v>
          </cell>
          <cell r="B15" t="str">
            <v>ตราด</v>
          </cell>
          <cell r="C15">
            <v>246</v>
          </cell>
          <cell r="E15">
            <v>15000</v>
          </cell>
          <cell r="F15">
            <v>18600</v>
          </cell>
          <cell r="G15">
            <v>13200</v>
          </cell>
          <cell r="H15">
            <v>23000</v>
          </cell>
          <cell r="I15">
            <v>13200</v>
          </cell>
          <cell r="J15">
            <v>28000</v>
          </cell>
          <cell r="K15">
            <v>25000</v>
          </cell>
          <cell r="L15">
            <v>21000</v>
          </cell>
          <cell r="M15">
            <v>20000</v>
          </cell>
          <cell r="N15">
            <v>23000</v>
          </cell>
          <cell r="O15">
            <v>20000</v>
          </cell>
          <cell r="P15">
            <v>24000</v>
          </cell>
        </row>
        <row r="16">
          <cell r="A16" t="str">
            <v>24</v>
          </cell>
          <cell r="B16" t="str">
            <v>ฉะเชิงเทรา</v>
          </cell>
          <cell r="C16">
            <v>215</v>
          </cell>
          <cell r="L16">
            <v>1000</v>
          </cell>
          <cell r="M16">
            <v>3000</v>
          </cell>
          <cell r="N16">
            <v>46000</v>
          </cell>
          <cell r="O16">
            <v>78000</v>
          </cell>
          <cell r="P16">
            <v>87000</v>
          </cell>
        </row>
        <row r="17">
          <cell r="A17" t="str">
            <v>25</v>
          </cell>
          <cell r="B17" t="str">
            <v>ปราจีนบุรี</v>
          </cell>
          <cell r="C17">
            <v>72</v>
          </cell>
          <cell r="L17">
            <v>9000</v>
          </cell>
          <cell r="M17">
            <v>16600</v>
          </cell>
          <cell r="N17">
            <v>17800</v>
          </cell>
          <cell r="O17">
            <v>26800</v>
          </cell>
        </row>
        <row r="18">
          <cell r="A18" t="str">
            <v>26</v>
          </cell>
          <cell r="B18" t="str">
            <v>นครนายก</v>
          </cell>
          <cell r="C18">
            <v>198</v>
          </cell>
          <cell r="E18">
            <v>8300</v>
          </cell>
          <cell r="F18">
            <v>11000</v>
          </cell>
          <cell r="G18">
            <v>15200</v>
          </cell>
          <cell r="H18">
            <v>9400</v>
          </cell>
          <cell r="I18">
            <v>12000</v>
          </cell>
          <cell r="J18">
            <v>14200</v>
          </cell>
          <cell r="K18">
            <v>13200</v>
          </cell>
          <cell r="L18">
            <v>23000</v>
          </cell>
          <cell r="M18">
            <v>22000</v>
          </cell>
          <cell r="N18">
            <v>16400</v>
          </cell>
          <cell r="O18">
            <v>19000</v>
          </cell>
          <cell r="P18">
            <v>24400</v>
          </cell>
        </row>
        <row r="19">
          <cell r="A19" t="str">
            <v>27</v>
          </cell>
          <cell r="B19" t="str">
            <v>สระแก้ว</v>
          </cell>
          <cell r="C19">
            <v>192</v>
          </cell>
          <cell r="E19">
            <v>3000</v>
          </cell>
          <cell r="F19">
            <v>7000</v>
          </cell>
          <cell r="G19">
            <v>19200</v>
          </cell>
          <cell r="H19">
            <v>16000</v>
          </cell>
          <cell r="I19">
            <v>14800</v>
          </cell>
          <cell r="J19">
            <v>11000</v>
          </cell>
          <cell r="K19">
            <v>19400</v>
          </cell>
          <cell r="L19">
            <v>8200</v>
          </cell>
          <cell r="M19">
            <v>5200</v>
          </cell>
          <cell r="N19">
            <v>13800</v>
          </cell>
          <cell r="O19">
            <v>20600</v>
          </cell>
          <cell r="P19">
            <v>38550</v>
          </cell>
        </row>
        <row r="20">
          <cell r="A20" t="str">
            <v>30</v>
          </cell>
          <cell r="B20" t="str">
            <v>นครราชสีมา</v>
          </cell>
          <cell r="C20">
            <v>5637</v>
          </cell>
          <cell r="F20">
            <v>1000</v>
          </cell>
          <cell r="G20">
            <v>19000</v>
          </cell>
          <cell r="H20">
            <v>192000</v>
          </cell>
          <cell r="I20">
            <v>438800</v>
          </cell>
          <cell r="J20">
            <v>671800</v>
          </cell>
          <cell r="K20">
            <v>591000</v>
          </cell>
          <cell r="L20">
            <v>562500</v>
          </cell>
          <cell r="M20">
            <v>601400</v>
          </cell>
          <cell r="N20">
            <v>785200</v>
          </cell>
          <cell r="O20">
            <v>825400</v>
          </cell>
          <cell r="P20">
            <v>847650</v>
          </cell>
        </row>
        <row r="21">
          <cell r="A21" t="str">
            <v>31</v>
          </cell>
          <cell r="B21" t="str">
            <v>บุรีรัมย์</v>
          </cell>
          <cell r="C21">
            <v>2141</v>
          </cell>
          <cell r="E21">
            <v>95000</v>
          </cell>
          <cell r="F21">
            <v>83800</v>
          </cell>
          <cell r="G21">
            <v>119000</v>
          </cell>
          <cell r="H21">
            <v>126000</v>
          </cell>
          <cell r="I21">
            <v>95200</v>
          </cell>
          <cell r="J21">
            <v>151600</v>
          </cell>
          <cell r="K21">
            <v>217200</v>
          </cell>
          <cell r="L21">
            <v>183400</v>
          </cell>
          <cell r="M21">
            <v>196200</v>
          </cell>
          <cell r="N21">
            <v>224200</v>
          </cell>
          <cell r="O21">
            <v>264600</v>
          </cell>
          <cell r="P21">
            <v>295800</v>
          </cell>
        </row>
        <row r="22">
          <cell r="A22" t="str">
            <v>32</v>
          </cell>
          <cell r="B22" t="str">
            <v>สุรินทร์</v>
          </cell>
          <cell r="C22">
            <v>1582</v>
          </cell>
          <cell r="F22">
            <v>3000</v>
          </cell>
          <cell r="G22">
            <v>1500</v>
          </cell>
          <cell r="H22">
            <v>8000</v>
          </cell>
          <cell r="I22">
            <v>19900</v>
          </cell>
          <cell r="J22">
            <v>73000</v>
          </cell>
          <cell r="K22">
            <v>209350</v>
          </cell>
          <cell r="L22">
            <v>199000</v>
          </cell>
          <cell r="M22">
            <v>224300</v>
          </cell>
          <cell r="N22">
            <v>248300</v>
          </cell>
          <cell r="O22">
            <v>265000</v>
          </cell>
          <cell r="P22">
            <v>322500</v>
          </cell>
        </row>
        <row r="23">
          <cell r="A23" t="str">
            <v>33</v>
          </cell>
          <cell r="B23" t="str">
            <v>ศรีสะเกษ</v>
          </cell>
          <cell r="C23">
            <v>1163</v>
          </cell>
          <cell r="E23">
            <v>85400</v>
          </cell>
          <cell r="F23">
            <v>75600</v>
          </cell>
          <cell r="G23">
            <v>57800</v>
          </cell>
          <cell r="H23">
            <v>81000</v>
          </cell>
          <cell r="I23">
            <v>60350</v>
          </cell>
          <cell r="J23">
            <v>69400</v>
          </cell>
          <cell r="K23">
            <v>99800</v>
          </cell>
          <cell r="L23">
            <v>89400</v>
          </cell>
          <cell r="M23">
            <v>107000</v>
          </cell>
          <cell r="N23">
            <v>120400</v>
          </cell>
          <cell r="O23">
            <v>151550</v>
          </cell>
          <cell r="P23">
            <v>142100</v>
          </cell>
        </row>
        <row r="24">
          <cell r="A24" t="str">
            <v>34</v>
          </cell>
          <cell r="B24" t="str">
            <v>อุบลราชธานี</v>
          </cell>
          <cell r="C24">
            <v>3242</v>
          </cell>
          <cell r="G24">
            <v>157700</v>
          </cell>
          <cell r="H24">
            <v>309000</v>
          </cell>
          <cell r="I24">
            <v>234200</v>
          </cell>
          <cell r="J24">
            <v>286000</v>
          </cell>
          <cell r="K24">
            <v>356100</v>
          </cell>
          <cell r="L24">
            <v>280400</v>
          </cell>
          <cell r="M24">
            <v>321700</v>
          </cell>
          <cell r="N24">
            <v>335500</v>
          </cell>
          <cell r="O24">
            <v>354200</v>
          </cell>
          <cell r="P24">
            <v>515600</v>
          </cell>
        </row>
        <row r="25">
          <cell r="A25" t="str">
            <v>35</v>
          </cell>
          <cell r="B25" t="str">
            <v>ยโสธร</v>
          </cell>
          <cell r="C25">
            <v>548</v>
          </cell>
          <cell r="J25">
            <v>9000</v>
          </cell>
          <cell r="K25">
            <v>41200</v>
          </cell>
          <cell r="L25">
            <v>79000</v>
          </cell>
          <cell r="M25">
            <v>92000</v>
          </cell>
          <cell r="N25">
            <v>89000</v>
          </cell>
          <cell r="O25">
            <v>112000</v>
          </cell>
          <cell r="P25">
            <v>124800</v>
          </cell>
        </row>
        <row r="26">
          <cell r="A26" t="str">
            <v>36</v>
          </cell>
          <cell r="B26" t="str">
            <v>ชัยภูมิ</v>
          </cell>
          <cell r="C26">
            <v>208</v>
          </cell>
          <cell r="J26">
            <v>4000</v>
          </cell>
          <cell r="K26">
            <v>20000</v>
          </cell>
          <cell r="L26">
            <v>17000</v>
          </cell>
          <cell r="M26">
            <v>26000</v>
          </cell>
          <cell r="N26">
            <v>33500</v>
          </cell>
          <cell r="O26">
            <v>49000</v>
          </cell>
          <cell r="P26">
            <v>56300</v>
          </cell>
        </row>
        <row r="27">
          <cell r="A27" t="str">
            <v>37</v>
          </cell>
          <cell r="B27" t="str">
            <v>อำนาจเจริญ</v>
          </cell>
          <cell r="C27">
            <v>239</v>
          </cell>
          <cell r="J27">
            <v>2000</v>
          </cell>
          <cell r="K27">
            <v>15000</v>
          </cell>
          <cell r="L27">
            <v>29000</v>
          </cell>
          <cell r="M27">
            <v>36200</v>
          </cell>
          <cell r="N27">
            <v>40000</v>
          </cell>
          <cell r="O27">
            <v>50200</v>
          </cell>
          <cell r="P27">
            <v>64200</v>
          </cell>
        </row>
        <row r="28">
          <cell r="A28" t="str">
            <v>39</v>
          </cell>
          <cell r="B28" t="str">
            <v>หนองบัวลำภู</v>
          </cell>
          <cell r="C28">
            <v>1198</v>
          </cell>
          <cell r="E28">
            <v>81300</v>
          </cell>
          <cell r="F28">
            <v>97350</v>
          </cell>
          <cell r="G28">
            <v>93000</v>
          </cell>
          <cell r="H28">
            <v>129400</v>
          </cell>
          <cell r="I28">
            <v>105400</v>
          </cell>
          <cell r="J28">
            <v>92800</v>
          </cell>
          <cell r="K28">
            <v>68000</v>
          </cell>
          <cell r="L28">
            <v>103000</v>
          </cell>
          <cell r="M28">
            <v>137200</v>
          </cell>
          <cell r="N28">
            <v>119000</v>
          </cell>
          <cell r="O28">
            <v>98000</v>
          </cell>
          <cell r="P28">
            <v>47600</v>
          </cell>
        </row>
        <row r="29">
          <cell r="A29" t="str">
            <v>40</v>
          </cell>
          <cell r="B29" t="str">
            <v>ขอนแก่น</v>
          </cell>
          <cell r="C29">
            <v>1815</v>
          </cell>
          <cell r="G29">
            <v>97200</v>
          </cell>
          <cell r="H29">
            <v>207400</v>
          </cell>
          <cell r="I29">
            <v>178600</v>
          </cell>
          <cell r="J29">
            <v>215700</v>
          </cell>
          <cell r="K29">
            <v>169000</v>
          </cell>
          <cell r="L29">
            <v>163800</v>
          </cell>
          <cell r="M29">
            <v>184100</v>
          </cell>
          <cell r="N29">
            <v>194600</v>
          </cell>
          <cell r="O29">
            <v>197600</v>
          </cell>
          <cell r="P29">
            <v>164000</v>
          </cell>
        </row>
        <row r="30">
          <cell r="A30" t="str">
            <v>41</v>
          </cell>
          <cell r="B30" t="str">
            <v>อุดรธานี</v>
          </cell>
          <cell r="C30">
            <v>2956</v>
          </cell>
          <cell r="E30">
            <v>68800</v>
          </cell>
          <cell r="F30">
            <v>98100</v>
          </cell>
          <cell r="G30">
            <v>170400</v>
          </cell>
          <cell r="H30">
            <v>179700</v>
          </cell>
          <cell r="I30">
            <v>210900</v>
          </cell>
          <cell r="J30">
            <v>178200</v>
          </cell>
          <cell r="K30">
            <v>171400</v>
          </cell>
          <cell r="L30">
            <v>180800</v>
          </cell>
          <cell r="M30">
            <v>176000</v>
          </cell>
          <cell r="N30">
            <v>204300</v>
          </cell>
          <cell r="O30">
            <v>270000</v>
          </cell>
          <cell r="P30">
            <v>174800</v>
          </cell>
        </row>
        <row r="31">
          <cell r="A31" t="str">
            <v>42</v>
          </cell>
          <cell r="B31" t="str">
            <v>เลย</v>
          </cell>
          <cell r="C31">
            <v>578</v>
          </cell>
          <cell r="E31">
            <v>18800</v>
          </cell>
          <cell r="F31">
            <v>25600</v>
          </cell>
          <cell r="G31">
            <v>60800</v>
          </cell>
          <cell r="H31">
            <v>49800</v>
          </cell>
          <cell r="I31">
            <v>36800</v>
          </cell>
          <cell r="J31">
            <v>39600</v>
          </cell>
          <cell r="K31">
            <v>38400</v>
          </cell>
          <cell r="L31">
            <v>51400</v>
          </cell>
          <cell r="M31">
            <v>51600</v>
          </cell>
          <cell r="N31">
            <v>51600</v>
          </cell>
          <cell r="O31">
            <v>51800</v>
          </cell>
          <cell r="P31">
            <v>71800</v>
          </cell>
        </row>
        <row r="32">
          <cell r="A32" t="str">
            <v>43</v>
          </cell>
          <cell r="B32" t="str">
            <v>หนองคาย</v>
          </cell>
          <cell r="C32">
            <v>2</v>
          </cell>
          <cell r="H32">
            <v>800</v>
          </cell>
          <cell r="N32">
            <v>1000</v>
          </cell>
        </row>
        <row r="33">
          <cell r="A33" t="str">
            <v>44</v>
          </cell>
          <cell r="B33" t="str">
            <v>มหาสารคาม</v>
          </cell>
          <cell r="C33">
            <v>0</v>
          </cell>
        </row>
        <row r="34">
          <cell r="A34" t="str">
            <v>45</v>
          </cell>
          <cell r="B34" t="str">
            <v>ร้อยเอ็ด</v>
          </cell>
          <cell r="C34">
            <v>2783</v>
          </cell>
          <cell r="E34">
            <v>111100</v>
          </cell>
          <cell r="F34">
            <v>133400</v>
          </cell>
          <cell r="G34">
            <v>227500</v>
          </cell>
          <cell r="H34">
            <v>250600</v>
          </cell>
          <cell r="I34">
            <v>220000</v>
          </cell>
          <cell r="J34">
            <v>185800</v>
          </cell>
          <cell r="K34">
            <v>212400</v>
          </cell>
          <cell r="L34">
            <v>227800</v>
          </cell>
          <cell r="M34">
            <v>229350</v>
          </cell>
          <cell r="N34">
            <v>209800</v>
          </cell>
          <cell r="O34">
            <v>199200</v>
          </cell>
          <cell r="P34">
            <v>205400</v>
          </cell>
        </row>
        <row r="35">
          <cell r="A35" t="str">
            <v>46</v>
          </cell>
          <cell r="B35" t="str">
            <v>กาฬสินธุ์</v>
          </cell>
          <cell r="C35">
            <v>516</v>
          </cell>
          <cell r="E35">
            <v>9800</v>
          </cell>
          <cell r="F35">
            <v>7800</v>
          </cell>
          <cell r="G35">
            <v>13000</v>
          </cell>
          <cell r="H35">
            <v>6800</v>
          </cell>
          <cell r="I35">
            <v>7200</v>
          </cell>
          <cell r="J35">
            <v>45550</v>
          </cell>
          <cell r="K35">
            <v>48200</v>
          </cell>
          <cell r="L35">
            <v>50700</v>
          </cell>
          <cell r="M35">
            <v>36150</v>
          </cell>
          <cell r="N35">
            <v>65750</v>
          </cell>
          <cell r="O35">
            <v>77600</v>
          </cell>
          <cell r="P35">
            <v>108200</v>
          </cell>
        </row>
        <row r="36">
          <cell r="A36" t="str">
            <v>47</v>
          </cell>
          <cell r="B36" t="str">
            <v>สกลนคร</v>
          </cell>
          <cell r="C36">
            <v>699</v>
          </cell>
          <cell r="F36">
            <v>1000</v>
          </cell>
          <cell r="H36">
            <v>17000</v>
          </cell>
          <cell r="I36">
            <v>35200</v>
          </cell>
          <cell r="J36">
            <v>45400</v>
          </cell>
          <cell r="K36">
            <v>59600</v>
          </cell>
          <cell r="L36">
            <v>59200</v>
          </cell>
          <cell r="M36">
            <v>88000</v>
          </cell>
          <cell r="N36">
            <v>87100</v>
          </cell>
          <cell r="O36">
            <v>150400</v>
          </cell>
          <cell r="P36">
            <v>131000</v>
          </cell>
        </row>
        <row r="37">
          <cell r="A37" t="str">
            <v>48</v>
          </cell>
          <cell r="B37" t="str">
            <v>นครพนม</v>
          </cell>
          <cell r="C37">
            <v>428</v>
          </cell>
          <cell r="J37">
            <v>15000</v>
          </cell>
          <cell r="K37">
            <v>67800</v>
          </cell>
          <cell r="L37">
            <v>50600</v>
          </cell>
          <cell r="M37">
            <v>77800</v>
          </cell>
          <cell r="N37">
            <v>53600</v>
          </cell>
          <cell r="O37">
            <v>67600</v>
          </cell>
          <cell r="P37">
            <v>93600</v>
          </cell>
        </row>
        <row r="38">
          <cell r="A38" t="str">
            <v>49</v>
          </cell>
          <cell r="B38" t="str">
            <v>มุกดาหาร</v>
          </cell>
          <cell r="C38">
            <v>689</v>
          </cell>
          <cell r="E38">
            <v>16000</v>
          </cell>
          <cell r="F38">
            <v>35000</v>
          </cell>
          <cell r="G38">
            <v>16100</v>
          </cell>
          <cell r="H38">
            <v>54000</v>
          </cell>
          <cell r="I38">
            <v>36000</v>
          </cell>
          <cell r="J38">
            <v>35000</v>
          </cell>
          <cell r="K38">
            <v>34000</v>
          </cell>
          <cell r="L38">
            <v>49000</v>
          </cell>
          <cell r="M38">
            <v>86350</v>
          </cell>
          <cell r="N38">
            <v>93000</v>
          </cell>
          <cell r="O38">
            <v>120000</v>
          </cell>
          <cell r="P38">
            <v>113000</v>
          </cell>
        </row>
        <row r="39">
          <cell r="A39" t="str">
            <v>50</v>
          </cell>
          <cell r="B39" t="str">
            <v>เชียงใหม่</v>
          </cell>
          <cell r="C39">
            <v>874</v>
          </cell>
          <cell r="K39">
            <v>52600</v>
          </cell>
          <cell r="L39">
            <v>144750</v>
          </cell>
          <cell r="M39">
            <v>161200</v>
          </cell>
          <cell r="N39">
            <v>146000</v>
          </cell>
          <cell r="O39">
            <v>171400</v>
          </cell>
          <cell r="P39">
            <v>187000</v>
          </cell>
        </row>
        <row r="40">
          <cell r="A40" t="str">
            <v>51</v>
          </cell>
          <cell r="B40" t="str">
            <v>ลำพูน</v>
          </cell>
          <cell r="C40">
            <v>194</v>
          </cell>
          <cell r="N40">
            <v>29000</v>
          </cell>
          <cell r="O40">
            <v>64000</v>
          </cell>
          <cell r="P40">
            <v>97950</v>
          </cell>
        </row>
        <row r="41">
          <cell r="A41" t="str">
            <v>52</v>
          </cell>
          <cell r="B41" t="str">
            <v>ลำปาง</v>
          </cell>
          <cell r="C41">
            <v>1486</v>
          </cell>
          <cell r="G41">
            <v>50000</v>
          </cell>
          <cell r="H41">
            <v>143900</v>
          </cell>
          <cell r="I41">
            <v>213000</v>
          </cell>
          <cell r="J41">
            <v>243400</v>
          </cell>
          <cell r="K41">
            <v>134100</v>
          </cell>
          <cell r="L41">
            <v>124600</v>
          </cell>
          <cell r="M41">
            <v>139000</v>
          </cell>
          <cell r="N41">
            <v>132000</v>
          </cell>
          <cell r="O41">
            <v>131300</v>
          </cell>
          <cell r="P41">
            <v>133700</v>
          </cell>
        </row>
        <row r="42">
          <cell r="A42" t="str">
            <v>53</v>
          </cell>
          <cell r="B42" t="str">
            <v>อุตรดิตถ์</v>
          </cell>
          <cell r="C42">
            <v>1336</v>
          </cell>
          <cell r="E42">
            <v>35000</v>
          </cell>
          <cell r="F42">
            <v>101000</v>
          </cell>
          <cell r="G42">
            <v>100000</v>
          </cell>
          <cell r="H42">
            <v>97000</v>
          </cell>
          <cell r="I42">
            <v>94000</v>
          </cell>
          <cell r="J42">
            <v>112000</v>
          </cell>
          <cell r="K42">
            <v>127800</v>
          </cell>
          <cell r="L42">
            <v>98000</v>
          </cell>
          <cell r="M42">
            <v>153000</v>
          </cell>
          <cell r="N42">
            <v>136800</v>
          </cell>
          <cell r="O42">
            <v>132000</v>
          </cell>
          <cell r="P42">
            <v>149000</v>
          </cell>
        </row>
        <row r="43">
          <cell r="A43" t="str">
            <v>54</v>
          </cell>
          <cell r="B43" t="str">
            <v>แพร่</v>
          </cell>
          <cell r="C43">
            <v>2</v>
          </cell>
          <cell r="P43">
            <v>2000</v>
          </cell>
        </row>
        <row r="44">
          <cell r="A44" t="str">
            <v>55</v>
          </cell>
          <cell r="B44" t="str">
            <v>น่าน</v>
          </cell>
          <cell r="C44">
            <v>1</v>
          </cell>
          <cell r="P44">
            <v>1000</v>
          </cell>
        </row>
        <row r="45">
          <cell r="A45" t="str">
            <v>56</v>
          </cell>
          <cell r="B45" t="str">
            <v>พะเยา</v>
          </cell>
          <cell r="C45">
            <v>267</v>
          </cell>
          <cell r="F45">
            <v>1000</v>
          </cell>
          <cell r="G45">
            <v>2300</v>
          </cell>
          <cell r="H45">
            <v>5000</v>
          </cell>
          <cell r="I45">
            <v>20000</v>
          </cell>
          <cell r="J45">
            <v>52000</v>
          </cell>
          <cell r="K45">
            <v>40200</v>
          </cell>
          <cell r="L45">
            <v>27400</v>
          </cell>
          <cell r="M45">
            <v>30000</v>
          </cell>
          <cell r="N45">
            <v>25000</v>
          </cell>
          <cell r="O45">
            <v>34750</v>
          </cell>
          <cell r="P45">
            <v>20600</v>
          </cell>
        </row>
        <row r="46">
          <cell r="A46" t="str">
            <v>57</v>
          </cell>
          <cell r="B46" t="str">
            <v>เชียงราย</v>
          </cell>
          <cell r="C46">
            <v>0</v>
          </cell>
        </row>
        <row r="47">
          <cell r="A47" t="str">
            <v>58</v>
          </cell>
          <cell r="B47" t="str">
            <v>แม่ฮ่องสอน</v>
          </cell>
          <cell r="C47">
            <v>21</v>
          </cell>
          <cell r="O47">
            <v>2000</v>
          </cell>
          <cell r="P47">
            <v>18200</v>
          </cell>
        </row>
        <row r="48">
          <cell r="A48" t="str">
            <v>60</v>
          </cell>
          <cell r="B48" t="str">
            <v>นครสวรรค์</v>
          </cell>
          <cell r="C48">
            <v>1676</v>
          </cell>
          <cell r="F48">
            <v>132300</v>
          </cell>
          <cell r="G48">
            <v>191600</v>
          </cell>
          <cell r="H48">
            <v>161300</v>
          </cell>
          <cell r="I48">
            <v>154600</v>
          </cell>
          <cell r="J48">
            <v>135500</v>
          </cell>
          <cell r="K48">
            <v>152200</v>
          </cell>
          <cell r="L48">
            <v>123300</v>
          </cell>
          <cell r="M48">
            <v>130800</v>
          </cell>
          <cell r="N48">
            <v>125000</v>
          </cell>
          <cell r="O48">
            <v>161900</v>
          </cell>
          <cell r="P48">
            <v>155900</v>
          </cell>
        </row>
        <row r="49">
          <cell r="A49" t="str">
            <v>61</v>
          </cell>
          <cell r="B49" t="str">
            <v>อุทัยธานี</v>
          </cell>
          <cell r="C49">
            <v>1182</v>
          </cell>
          <cell r="E49">
            <v>72400</v>
          </cell>
          <cell r="F49">
            <v>80200</v>
          </cell>
          <cell r="G49">
            <v>116400</v>
          </cell>
          <cell r="H49">
            <v>106000</v>
          </cell>
          <cell r="I49">
            <v>95900</v>
          </cell>
          <cell r="J49">
            <v>99400</v>
          </cell>
          <cell r="K49">
            <v>111600</v>
          </cell>
          <cell r="L49">
            <v>111200</v>
          </cell>
          <cell r="M49">
            <v>97100</v>
          </cell>
          <cell r="N49">
            <v>99600</v>
          </cell>
          <cell r="O49">
            <v>105300</v>
          </cell>
          <cell r="P49">
            <v>78350</v>
          </cell>
        </row>
        <row r="50">
          <cell r="A50" t="str">
            <v>62</v>
          </cell>
          <cell r="B50" t="str">
            <v>กำแพงเพชร</v>
          </cell>
          <cell r="C50">
            <v>129</v>
          </cell>
          <cell r="N50">
            <v>21000</v>
          </cell>
          <cell r="O50">
            <v>50000</v>
          </cell>
          <cell r="P50">
            <v>53400</v>
          </cell>
        </row>
        <row r="51">
          <cell r="A51" t="str">
            <v>63</v>
          </cell>
          <cell r="B51" t="str">
            <v>ตาก</v>
          </cell>
          <cell r="C51">
            <v>442</v>
          </cell>
          <cell r="E51">
            <v>41000</v>
          </cell>
          <cell r="F51">
            <v>21200</v>
          </cell>
          <cell r="G51">
            <v>47000</v>
          </cell>
          <cell r="H51">
            <v>35800</v>
          </cell>
          <cell r="I51">
            <v>28200</v>
          </cell>
          <cell r="J51">
            <v>37000</v>
          </cell>
          <cell r="K51">
            <v>58000</v>
          </cell>
          <cell r="L51">
            <v>35000</v>
          </cell>
          <cell r="M51">
            <v>29400</v>
          </cell>
          <cell r="N51">
            <v>31000</v>
          </cell>
          <cell r="O51">
            <v>39400</v>
          </cell>
          <cell r="P51">
            <v>34000</v>
          </cell>
        </row>
        <row r="52">
          <cell r="A52" t="str">
            <v>64</v>
          </cell>
          <cell r="B52" t="str">
            <v>สุโขทัย</v>
          </cell>
          <cell r="C52">
            <v>870</v>
          </cell>
          <cell r="E52">
            <v>55000</v>
          </cell>
          <cell r="F52">
            <v>59200</v>
          </cell>
          <cell r="G52">
            <v>69200</v>
          </cell>
          <cell r="H52">
            <v>82400</v>
          </cell>
          <cell r="I52">
            <v>56600</v>
          </cell>
          <cell r="J52">
            <v>81800</v>
          </cell>
          <cell r="K52">
            <v>68000</v>
          </cell>
          <cell r="L52">
            <v>72000</v>
          </cell>
          <cell r="M52">
            <v>82400</v>
          </cell>
          <cell r="N52">
            <v>78000</v>
          </cell>
          <cell r="O52">
            <v>87800</v>
          </cell>
          <cell r="P52">
            <v>68800</v>
          </cell>
        </row>
        <row r="53">
          <cell r="A53" t="str">
            <v>65</v>
          </cell>
          <cell r="B53" t="str">
            <v>พิษณุโลก</v>
          </cell>
          <cell r="C53">
            <v>34</v>
          </cell>
          <cell r="E53">
            <v>3000</v>
          </cell>
          <cell r="I53">
            <v>2000</v>
          </cell>
          <cell r="J53">
            <v>18000</v>
          </cell>
          <cell r="L53">
            <v>4000</v>
          </cell>
          <cell r="M53">
            <v>6000</v>
          </cell>
          <cell r="P53">
            <v>1000</v>
          </cell>
        </row>
        <row r="54">
          <cell r="A54" t="str">
            <v>66</v>
          </cell>
          <cell r="B54" t="str">
            <v>พิจิตร</v>
          </cell>
          <cell r="C54">
            <v>155</v>
          </cell>
          <cell r="J54">
            <v>12000</v>
          </cell>
          <cell r="K54">
            <v>17000</v>
          </cell>
          <cell r="L54">
            <v>17000</v>
          </cell>
          <cell r="M54">
            <v>37800</v>
          </cell>
          <cell r="N54">
            <v>19800</v>
          </cell>
          <cell r="O54">
            <v>20150</v>
          </cell>
          <cell r="P54">
            <v>29350</v>
          </cell>
        </row>
        <row r="55">
          <cell r="A55" t="str">
            <v>67</v>
          </cell>
          <cell r="B55" t="str">
            <v>เพชรบูรณ์</v>
          </cell>
          <cell r="C55">
            <v>677</v>
          </cell>
          <cell r="E55">
            <v>4000</v>
          </cell>
          <cell r="G55">
            <v>17800</v>
          </cell>
          <cell r="H55">
            <v>57200</v>
          </cell>
          <cell r="I55">
            <v>51400</v>
          </cell>
          <cell r="J55">
            <v>72000</v>
          </cell>
          <cell r="K55">
            <v>85600</v>
          </cell>
          <cell r="L55">
            <v>76200</v>
          </cell>
          <cell r="M55">
            <v>85800</v>
          </cell>
          <cell r="N55">
            <v>82800</v>
          </cell>
          <cell r="O55">
            <v>75800</v>
          </cell>
          <cell r="P55">
            <v>58800</v>
          </cell>
        </row>
        <row r="56">
          <cell r="A56" t="str">
            <v>70</v>
          </cell>
          <cell r="B56" t="str">
            <v>ราชบุรี</v>
          </cell>
          <cell r="C56">
            <v>1872</v>
          </cell>
          <cell r="E56">
            <v>150400</v>
          </cell>
          <cell r="F56">
            <v>164700</v>
          </cell>
          <cell r="G56">
            <v>166000</v>
          </cell>
          <cell r="H56">
            <v>141500</v>
          </cell>
          <cell r="I56">
            <v>113800</v>
          </cell>
          <cell r="J56">
            <v>129200</v>
          </cell>
          <cell r="K56">
            <v>121200</v>
          </cell>
          <cell r="L56">
            <v>146200</v>
          </cell>
          <cell r="M56">
            <v>141800</v>
          </cell>
          <cell r="N56">
            <v>183000</v>
          </cell>
          <cell r="O56">
            <v>187400</v>
          </cell>
          <cell r="P56">
            <v>209600</v>
          </cell>
        </row>
        <row r="57">
          <cell r="A57" t="str">
            <v>71</v>
          </cell>
          <cell r="B57" t="str">
            <v>กาญจนบุรี</v>
          </cell>
          <cell r="C57">
            <v>1106</v>
          </cell>
          <cell r="E57">
            <v>4000</v>
          </cell>
          <cell r="F57">
            <v>8000</v>
          </cell>
          <cell r="G57">
            <v>19400</v>
          </cell>
          <cell r="H57">
            <v>37600</v>
          </cell>
          <cell r="I57">
            <v>30400</v>
          </cell>
          <cell r="J57">
            <v>65600</v>
          </cell>
          <cell r="K57">
            <v>82600</v>
          </cell>
          <cell r="L57">
            <v>105600</v>
          </cell>
          <cell r="M57">
            <v>172600</v>
          </cell>
          <cell r="N57">
            <v>161000</v>
          </cell>
          <cell r="O57">
            <v>196400</v>
          </cell>
          <cell r="P57">
            <v>157800</v>
          </cell>
        </row>
        <row r="58">
          <cell r="A58" t="str">
            <v>72</v>
          </cell>
          <cell r="B58" t="str">
            <v>สุพรรณบุรี</v>
          </cell>
          <cell r="C58">
            <v>615</v>
          </cell>
          <cell r="E58">
            <v>16000</v>
          </cell>
          <cell r="F58">
            <v>32800</v>
          </cell>
          <cell r="G58">
            <v>49800</v>
          </cell>
          <cell r="H58">
            <v>50000</v>
          </cell>
          <cell r="I58">
            <v>40000</v>
          </cell>
          <cell r="J58">
            <v>18350</v>
          </cell>
          <cell r="K58">
            <v>35350</v>
          </cell>
          <cell r="L58">
            <v>64650</v>
          </cell>
          <cell r="M58">
            <v>54400</v>
          </cell>
          <cell r="N58">
            <v>80600</v>
          </cell>
          <cell r="O58">
            <v>67800</v>
          </cell>
          <cell r="P58">
            <v>62000</v>
          </cell>
        </row>
        <row r="59">
          <cell r="A59" t="str">
            <v>73</v>
          </cell>
          <cell r="B59" t="str">
            <v>นครปฐม</v>
          </cell>
          <cell r="C59">
            <v>560</v>
          </cell>
          <cell r="E59">
            <v>7800</v>
          </cell>
          <cell r="F59">
            <v>27000</v>
          </cell>
          <cell r="G59">
            <v>28000</v>
          </cell>
          <cell r="H59">
            <v>40000</v>
          </cell>
          <cell r="I59">
            <v>38000</v>
          </cell>
          <cell r="J59">
            <v>40800</v>
          </cell>
          <cell r="K59">
            <v>26200</v>
          </cell>
          <cell r="L59">
            <v>51400</v>
          </cell>
          <cell r="M59">
            <v>31700</v>
          </cell>
          <cell r="N59">
            <v>53200</v>
          </cell>
          <cell r="O59">
            <v>92200</v>
          </cell>
          <cell r="P59">
            <v>72950</v>
          </cell>
        </row>
        <row r="60">
          <cell r="A60" t="str">
            <v>74</v>
          </cell>
          <cell r="B60" t="str">
            <v>สมุทรสาคร</v>
          </cell>
          <cell r="C60">
            <v>754</v>
          </cell>
          <cell r="F60">
            <v>12000</v>
          </cell>
          <cell r="G60">
            <v>31800</v>
          </cell>
          <cell r="H60">
            <v>44400</v>
          </cell>
          <cell r="I60">
            <v>56800</v>
          </cell>
          <cell r="J60">
            <v>72800</v>
          </cell>
          <cell r="K60">
            <v>88200</v>
          </cell>
          <cell r="L60">
            <v>77000</v>
          </cell>
          <cell r="M60">
            <v>69800</v>
          </cell>
          <cell r="N60">
            <v>85400</v>
          </cell>
          <cell r="O60">
            <v>71800</v>
          </cell>
          <cell r="P60">
            <v>56400</v>
          </cell>
        </row>
        <row r="61">
          <cell r="A61" t="str">
            <v>75</v>
          </cell>
          <cell r="B61" t="str">
            <v>สมุทรสงคราม</v>
          </cell>
          <cell r="C61">
            <v>223</v>
          </cell>
          <cell r="E61">
            <v>2000</v>
          </cell>
          <cell r="F61">
            <v>11900</v>
          </cell>
          <cell r="G61">
            <v>22600</v>
          </cell>
          <cell r="H61">
            <v>27400</v>
          </cell>
          <cell r="I61">
            <v>16000</v>
          </cell>
          <cell r="J61">
            <v>14000</v>
          </cell>
          <cell r="K61">
            <v>21400</v>
          </cell>
          <cell r="L61">
            <v>18400</v>
          </cell>
          <cell r="M61">
            <v>14800</v>
          </cell>
          <cell r="N61">
            <v>19600</v>
          </cell>
          <cell r="O61">
            <v>14400</v>
          </cell>
          <cell r="P61">
            <v>27400</v>
          </cell>
        </row>
        <row r="62">
          <cell r="A62" t="str">
            <v>76</v>
          </cell>
          <cell r="B62" t="str">
            <v>เพชรบุรี</v>
          </cell>
          <cell r="C62">
            <v>682</v>
          </cell>
          <cell r="G62">
            <v>2000</v>
          </cell>
          <cell r="H62">
            <v>42800</v>
          </cell>
          <cell r="I62">
            <v>95400</v>
          </cell>
          <cell r="J62">
            <v>68000</v>
          </cell>
          <cell r="K62">
            <v>56200</v>
          </cell>
          <cell r="L62">
            <v>68900</v>
          </cell>
          <cell r="M62">
            <v>70800</v>
          </cell>
          <cell r="N62">
            <v>52800</v>
          </cell>
          <cell r="O62">
            <v>116800</v>
          </cell>
          <cell r="P62">
            <v>90400</v>
          </cell>
        </row>
        <row r="63">
          <cell r="A63" t="str">
            <v>77</v>
          </cell>
          <cell r="B63" t="str">
            <v>ประจวบคีรีขันธ์</v>
          </cell>
          <cell r="C63">
            <v>1286</v>
          </cell>
          <cell r="E63">
            <v>4500</v>
          </cell>
          <cell r="F63">
            <v>13400</v>
          </cell>
          <cell r="G63">
            <v>19600</v>
          </cell>
          <cell r="H63">
            <v>70200</v>
          </cell>
          <cell r="I63">
            <v>71800</v>
          </cell>
          <cell r="J63">
            <v>92200</v>
          </cell>
          <cell r="K63">
            <v>103200</v>
          </cell>
          <cell r="L63">
            <v>115900</v>
          </cell>
          <cell r="M63">
            <v>132200</v>
          </cell>
          <cell r="N63">
            <v>164800</v>
          </cell>
          <cell r="O63">
            <v>213400</v>
          </cell>
          <cell r="P63">
            <v>168950</v>
          </cell>
        </row>
        <row r="64">
          <cell r="A64" t="str">
            <v>80</v>
          </cell>
          <cell r="B64" t="str">
            <v>นครศรีธรรมราช</v>
          </cell>
          <cell r="C64">
            <v>129</v>
          </cell>
          <cell r="K64">
            <v>200</v>
          </cell>
          <cell r="L64">
            <v>14000</v>
          </cell>
          <cell r="M64">
            <v>7400</v>
          </cell>
          <cell r="N64">
            <v>17200</v>
          </cell>
          <cell r="O64">
            <v>45600</v>
          </cell>
          <cell r="P64">
            <v>34000</v>
          </cell>
        </row>
        <row r="65">
          <cell r="A65" t="str">
            <v>81</v>
          </cell>
          <cell r="B65" t="str">
            <v>กระบี่</v>
          </cell>
          <cell r="C65">
            <v>627</v>
          </cell>
          <cell r="E65">
            <v>2000</v>
          </cell>
          <cell r="F65">
            <v>15000</v>
          </cell>
          <cell r="G65">
            <v>51000</v>
          </cell>
          <cell r="H65">
            <v>45000</v>
          </cell>
          <cell r="I65">
            <v>36000</v>
          </cell>
          <cell r="J65">
            <v>38000</v>
          </cell>
          <cell r="K65">
            <v>61000</v>
          </cell>
          <cell r="L65">
            <v>72000</v>
          </cell>
          <cell r="M65">
            <v>55600</v>
          </cell>
          <cell r="N65">
            <v>51000</v>
          </cell>
          <cell r="O65">
            <v>70800</v>
          </cell>
          <cell r="P65">
            <v>129000</v>
          </cell>
        </row>
        <row r="66">
          <cell r="A66" t="str">
            <v>82</v>
          </cell>
          <cell r="B66" t="str">
            <v>พังงา</v>
          </cell>
          <cell r="C66">
            <v>245</v>
          </cell>
          <cell r="E66">
            <v>6000</v>
          </cell>
          <cell r="F66">
            <v>18000</v>
          </cell>
          <cell r="G66">
            <v>12800</v>
          </cell>
          <cell r="H66">
            <v>14800</v>
          </cell>
          <cell r="I66">
            <v>20800</v>
          </cell>
          <cell r="J66">
            <v>23000</v>
          </cell>
          <cell r="K66">
            <v>22200</v>
          </cell>
          <cell r="L66">
            <v>20800</v>
          </cell>
          <cell r="M66">
            <v>22800</v>
          </cell>
          <cell r="N66">
            <v>24200</v>
          </cell>
          <cell r="O66">
            <v>26300</v>
          </cell>
          <cell r="P66">
            <v>27500</v>
          </cell>
        </row>
        <row r="67">
          <cell r="A67" t="str">
            <v>83</v>
          </cell>
          <cell r="B67" t="str">
            <v>ภูเก็ต</v>
          </cell>
          <cell r="C67">
            <v>0</v>
          </cell>
        </row>
        <row r="68">
          <cell r="A68" t="str">
            <v>84</v>
          </cell>
          <cell r="B68" t="str">
            <v>สุราษฎร์ธานี</v>
          </cell>
          <cell r="C68">
            <v>718</v>
          </cell>
          <cell r="E68">
            <v>19200</v>
          </cell>
          <cell r="F68">
            <v>57200</v>
          </cell>
          <cell r="G68">
            <v>65000</v>
          </cell>
          <cell r="H68">
            <v>69100</v>
          </cell>
          <cell r="I68">
            <v>62800</v>
          </cell>
          <cell r="J68">
            <v>57000</v>
          </cell>
          <cell r="K68">
            <v>71800</v>
          </cell>
          <cell r="L68">
            <v>60600</v>
          </cell>
          <cell r="M68">
            <v>50800</v>
          </cell>
          <cell r="N68">
            <v>71200</v>
          </cell>
          <cell r="O68">
            <v>64000</v>
          </cell>
          <cell r="P68">
            <v>50000</v>
          </cell>
        </row>
        <row r="69">
          <cell r="A69" t="str">
            <v>85</v>
          </cell>
          <cell r="B69" t="str">
            <v>ระนอง</v>
          </cell>
          <cell r="C69">
            <v>172</v>
          </cell>
          <cell r="E69">
            <v>7200</v>
          </cell>
          <cell r="F69">
            <v>4000</v>
          </cell>
          <cell r="G69">
            <v>14000</v>
          </cell>
          <cell r="H69">
            <v>11000</v>
          </cell>
          <cell r="I69">
            <v>18200</v>
          </cell>
          <cell r="J69">
            <v>13600</v>
          </cell>
          <cell r="K69">
            <v>11000</v>
          </cell>
          <cell r="L69">
            <v>12200</v>
          </cell>
          <cell r="M69">
            <v>15700</v>
          </cell>
          <cell r="N69">
            <v>20000</v>
          </cell>
          <cell r="O69">
            <v>19000</v>
          </cell>
          <cell r="P69">
            <v>17000</v>
          </cell>
        </row>
        <row r="70">
          <cell r="A70" t="str">
            <v>86</v>
          </cell>
          <cell r="B70" t="str">
            <v>ชุมพร</v>
          </cell>
          <cell r="C70">
            <v>349</v>
          </cell>
          <cell r="F70">
            <v>7400</v>
          </cell>
          <cell r="G70">
            <v>24400</v>
          </cell>
          <cell r="H70">
            <v>25800</v>
          </cell>
          <cell r="I70">
            <v>27800</v>
          </cell>
          <cell r="J70">
            <v>45200</v>
          </cell>
          <cell r="K70">
            <v>44800</v>
          </cell>
          <cell r="L70">
            <v>29400</v>
          </cell>
          <cell r="M70">
            <v>27400</v>
          </cell>
          <cell r="N70">
            <v>29350</v>
          </cell>
          <cell r="O70">
            <v>36200</v>
          </cell>
          <cell r="P70">
            <v>41500</v>
          </cell>
        </row>
        <row r="71">
          <cell r="A71" t="str">
            <v>90</v>
          </cell>
          <cell r="B71" t="str">
            <v>สงขลา</v>
          </cell>
          <cell r="C71">
            <v>723</v>
          </cell>
          <cell r="H71">
            <v>32600</v>
          </cell>
          <cell r="I71">
            <v>70800</v>
          </cell>
          <cell r="J71">
            <v>69600</v>
          </cell>
          <cell r="K71">
            <v>86700</v>
          </cell>
          <cell r="L71">
            <v>80100</v>
          </cell>
          <cell r="M71">
            <v>80400</v>
          </cell>
          <cell r="N71">
            <v>73600</v>
          </cell>
          <cell r="O71">
            <v>87000</v>
          </cell>
          <cell r="P71">
            <v>98000</v>
          </cell>
        </row>
        <row r="72">
          <cell r="A72" t="str">
            <v>91</v>
          </cell>
          <cell r="B72" t="str">
            <v>สตูล</v>
          </cell>
          <cell r="C72">
            <v>115</v>
          </cell>
          <cell r="H72">
            <v>5800</v>
          </cell>
          <cell r="I72">
            <v>10400</v>
          </cell>
          <cell r="J72">
            <v>6000</v>
          </cell>
          <cell r="K72">
            <v>10900</v>
          </cell>
          <cell r="L72">
            <v>18000</v>
          </cell>
          <cell r="M72">
            <v>20500</v>
          </cell>
          <cell r="N72">
            <v>15200</v>
          </cell>
          <cell r="O72">
            <v>20200</v>
          </cell>
          <cell r="P72">
            <v>1000</v>
          </cell>
        </row>
        <row r="73">
          <cell r="A73" t="str">
            <v>92</v>
          </cell>
          <cell r="B73" t="str">
            <v>ตรัง</v>
          </cell>
          <cell r="C73">
            <v>1</v>
          </cell>
          <cell r="J73">
            <v>200</v>
          </cell>
        </row>
        <row r="74">
          <cell r="A74" t="str">
            <v>93</v>
          </cell>
          <cell r="B74" t="str">
            <v>พัทลุง</v>
          </cell>
          <cell r="C74">
            <v>8</v>
          </cell>
          <cell r="J74">
            <v>1000</v>
          </cell>
          <cell r="N74">
            <v>500</v>
          </cell>
          <cell r="O74">
            <v>6000</v>
          </cell>
        </row>
        <row r="75">
          <cell r="A75" t="str">
            <v>94</v>
          </cell>
          <cell r="B75" t="str">
            <v>ปัตตานี</v>
          </cell>
          <cell r="C75">
            <v>150</v>
          </cell>
          <cell r="E75">
            <v>1800</v>
          </cell>
          <cell r="F75">
            <v>2000</v>
          </cell>
          <cell r="G75">
            <v>11500</v>
          </cell>
          <cell r="H75">
            <v>19000</v>
          </cell>
          <cell r="I75">
            <v>5500</v>
          </cell>
          <cell r="J75">
            <v>7000</v>
          </cell>
          <cell r="K75">
            <v>9500</v>
          </cell>
          <cell r="L75">
            <v>13000</v>
          </cell>
          <cell r="M75">
            <v>10500</v>
          </cell>
          <cell r="N75">
            <v>16200</v>
          </cell>
          <cell r="O75">
            <v>28900</v>
          </cell>
          <cell r="P75">
            <v>18400</v>
          </cell>
        </row>
        <row r="76">
          <cell r="A76" t="str">
            <v>95</v>
          </cell>
          <cell r="B76" t="str">
            <v>ยะลา</v>
          </cell>
          <cell r="C76">
            <v>754</v>
          </cell>
          <cell r="F76">
            <v>28800</v>
          </cell>
          <cell r="G76">
            <v>47400</v>
          </cell>
          <cell r="H76">
            <v>59200</v>
          </cell>
          <cell r="I76">
            <v>55200</v>
          </cell>
          <cell r="J76">
            <v>66400</v>
          </cell>
          <cell r="K76">
            <v>51200</v>
          </cell>
          <cell r="L76">
            <v>41000</v>
          </cell>
          <cell r="M76">
            <v>60500</v>
          </cell>
          <cell r="N76">
            <v>58600</v>
          </cell>
          <cell r="O76">
            <v>66800</v>
          </cell>
          <cell r="P76">
            <v>66000</v>
          </cell>
        </row>
        <row r="77">
          <cell r="A77" t="str">
            <v>96</v>
          </cell>
          <cell r="B77" t="str">
            <v>นราธิวาส</v>
          </cell>
          <cell r="C77">
            <v>176</v>
          </cell>
          <cell r="E77">
            <v>12000</v>
          </cell>
          <cell r="F77">
            <v>9000</v>
          </cell>
          <cell r="G77">
            <v>18000</v>
          </cell>
          <cell r="H77">
            <v>21000</v>
          </cell>
          <cell r="I77">
            <v>16000</v>
          </cell>
          <cell r="J77">
            <v>21800</v>
          </cell>
          <cell r="K77">
            <v>11000</v>
          </cell>
          <cell r="L77">
            <v>10000</v>
          </cell>
          <cell r="M77">
            <v>9000</v>
          </cell>
          <cell r="N77">
            <v>7000</v>
          </cell>
          <cell r="O77">
            <v>27000</v>
          </cell>
          <cell r="P77">
            <v>13800</v>
          </cell>
        </row>
        <row r="78">
          <cell r="A78" t="str">
            <v>97</v>
          </cell>
          <cell r="B78" t="str">
            <v>กรุงเทพมหานคร2</v>
          </cell>
          <cell r="C78">
            <v>4527</v>
          </cell>
          <cell r="E78">
            <v>404800</v>
          </cell>
          <cell r="F78">
            <v>391700</v>
          </cell>
          <cell r="G78">
            <v>445400</v>
          </cell>
          <cell r="H78">
            <v>406600</v>
          </cell>
          <cell r="I78">
            <v>364200</v>
          </cell>
          <cell r="J78">
            <v>328000</v>
          </cell>
          <cell r="K78">
            <v>328400</v>
          </cell>
          <cell r="L78">
            <v>310900</v>
          </cell>
          <cell r="M78">
            <v>301000</v>
          </cell>
          <cell r="N78">
            <v>350200</v>
          </cell>
          <cell r="O78">
            <v>364200</v>
          </cell>
          <cell r="P78">
            <v>423400</v>
          </cell>
        </row>
      </sheetData>
      <sheetData sheetId="5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</v>
          </cell>
          <cell r="F1" t="str">
            <v>2</v>
          </cell>
          <cell r="G1" t="str">
            <v>3</v>
          </cell>
          <cell r="H1" t="str">
            <v>4</v>
          </cell>
          <cell r="I1" t="str">
            <v>5</v>
          </cell>
          <cell r="J1" t="str">
            <v>6</v>
          </cell>
          <cell r="K1" t="str">
            <v>7</v>
          </cell>
          <cell r="L1" t="str">
            <v>8</v>
          </cell>
          <cell r="M1" t="str">
            <v>9</v>
          </cell>
        </row>
        <row r="2">
          <cell r="A2">
            <v>10</v>
          </cell>
          <cell r="B2" t="str">
            <v>กรุงเทพมหานคร</v>
          </cell>
          <cell r="C2">
            <v>51</v>
          </cell>
          <cell r="E2">
            <v>0</v>
          </cell>
          <cell r="F2">
            <v>0</v>
          </cell>
          <cell r="G2">
            <v>0</v>
          </cell>
          <cell r="H2">
            <v>10</v>
          </cell>
          <cell r="I2">
            <v>13</v>
          </cell>
          <cell r="J2">
            <v>0</v>
          </cell>
          <cell r="K2">
            <v>0</v>
          </cell>
          <cell r="L2">
            <v>3</v>
          </cell>
          <cell r="M2">
            <v>25</v>
          </cell>
        </row>
        <row r="3">
          <cell r="A3">
            <v>11</v>
          </cell>
          <cell r="B3" t="str">
            <v>สมุทรปราการ</v>
          </cell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12</v>
          </cell>
          <cell r="B4" t="str">
            <v>นนทบุรี</v>
          </cell>
          <cell r="C4">
            <v>350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54</v>
          </cell>
          <cell r="L4">
            <v>134</v>
          </cell>
          <cell r="M4">
            <v>162</v>
          </cell>
        </row>
        <row r="5">
          <cell r="A5">
            <v>13</v>
          </cell>
          <cell r="B5" t="str">
            <v>ปทุมธานี</v>
          </cell>
          <cell r="C5">
            <v>12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12</v>
          </cell>
        </row>
        <row r="6">
          <cell r="A6">
            <v>14</v>
          </cell>
          <cell r="B6" t="str">
            <v>พระนครศรีอยุธยา</v>
          </cell>
          <cell r="C6">
            <v>493</v>
          </cell>
          <cell r="E6">
            <v>0</v>
          </cell>
          <cell r="F6">
            <v>0</v>
          </cell>
          <cell r="G6">
            <v>19</v>
          </cell>
          <cell r="H6">
            <v>55</v>
          </cell>
          <cell r="I6">
            <v>73</v>
          </cell>
          <cell r="J6">
            <v>79</v>
          </cell>
          <cell r="K6">
            <v>83</v>
          </cell>
          <cell r="L6">
            <v>89</v>
          </cell>
          <cell r="M6">
            <v>95</v>
          </cell>
        </row>
        <row r="7">
          <cell r="A7">
            <v>15</v>
          </cell>
          <cell r="B7" t="str">
            <v>อ่างทอง</v>
          </cell>
          <cell r="C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16</v>
          </cell>
          <cell r="B8" t="str">
            <v>ลพบุรี</v>
          </cell>
          <cell r="C8">
            <v>41</v>
          </cell>
          <cell r="E8">
            <v>3</v>
          </cell>
          <cell r="F8">
            <v>3</v>
          </cell>
          <cell r="G8">
            <v>2</v>
          </cell>
          <cell r="H8">
            <v>2</v>
          </cell>
          <cell r="I8">
            <v>4</v>
          </cell>
          <cell r="J8">
            <v>1</v>
          </cell>
          <cell r="K8">
            <v>5</v>
          </cell>
          <cell r="L8">
            <v>10</v>
          </cell>
          <cell r="M8">
            <v>11</v>
          </cell>
        </row>
        <row r="9">
          <cell r="A9">
            <v>17</v>
          </cell>
          <cell r="B9" t="str">
            <v>สิงห์บุรี</v>
          </cell>
          <cell r="C9">
            <v>0</v>
          </cell>
          <cell r="E9">
            <v>0</v>
          </cell>
          <cell r="L9">
            <v>0</v>
          </cell>
        </row>
        <row r="10">
          <cell r="A10">
            <v>18</v>
          </cell>
          <cell r="B10" t="str">
            <v>ชัยนาท</v>
          </cell>
          <cell r="C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</v>
          </cell>
        </row>
        <row r="11">
          <cell r="A11">
            <v>19</v>
          </cell>
          <cell r="B11" t="str">
            <v>สระบุรี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>
            <v>20</v>
          </cell>
          <cell r="B12" t="str">
            <v>ชลบุรี</v>
          </cell>
          <cell r="C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21</v>
          </cell>
          <cell r="B13" t="str">
            <v>ระยอง</v>
          </cell>
          <cell r="C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22</v>
          </cell>
          <cell r="B14" t="str">
            <v>จันทบุรี</v>
          </cell>
          <cell r="C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</row>
        <row r="15">
          <cell r="A15">
            <v>23</v>
          </cell>
          <cell r="B15" t="str">
            <v>ตราด</v>
          </cell>
          <cell r="C15">
            <v>23</v>
          </cell>
          <cell r="K15">
            <v>1</v>
          </cell>
          <cell r="L15">
            <v>5</v>
          </cell>
          <cell r="M15">
            <v>17</v>
          </cell>
        </row>
        <row r="16">
          <cell r="A16">
            <v>24</v>
          </cell>
          <cell r="B16" t="str">
            <v>ฉะเชิงเทรา</v>
          </cell>
          <cell r="C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>
            <v>25</v>
          </cell>
          <cell r="B17" t="str">
            <v>ปราจีนบุรี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26</v>
          </cell>
          <cell r="B18" t="str">
            <v>นครนายก</v>
          </cell>
          <cell r="C18">
            <v>8</v>
          </cell>
          <cell r="J18">
            <v>2</v>
          </cell>
          <cell r="K18">
            <v>1</v>
          </cell>
          <cell r="L18">
            <v>2</v>
          </cell>
          <cell r="M18">
            <v>3</v>
          </cell>
        </row>
        <row r="19">
          <cell r="A19">
            <v>27</v>
          </cell>
          <cell r="B19" t="str">
            <v>สระแก้ว</v>
          </cell>
          <cell r="C19">
            <v>30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6</v>
          </cell>
          <cell r="K19">
            <v>6</v>
          </cell>
          <cell r="L19">
            <v>9</v>
          </cell>
          <cell r="M19">
            <v>9</v>
          </cell>
        </row>
        <row r="20">
          <cell r="A20">
            <v>30</v>
          </cell>
          <cell r="B20" t="str">
            <v>นครราชสีมา</v>
          </cell>
          <cell r="C20">
            <v>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31</v>
          </cell>
          <cell r="B21" t="str">
            <v>บุรีรัมย์</v>
          </cell>
          <cell r="C21">
            <v>62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</v>
          </cell>
          <cell r="M21">
            <v>60</v>
          </cell>
        </row>
        <row r="22">
          <cell r="A22">
            <v>32</v>
          </cell>
          <cell r="B22" t="str">
            <v>สุรินทร์</v>
          </cell>
          <cell r="C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</row>
        <row r="23">
          <cell r="A23">
            <v>33</v>
          </cell>
          <cell r="B23" t="str">
            <v>ศรีสะเกษ</v>
          </cell>
          <cell r="C23">
            <v>117</v>
          </cell>
          <cell r="H23">
            <v>3</v>
          </cell>
          <cell r="I23">
            <v>11</v>
          </cell>
          <cell r="J23">
            <v>25</v>
          </cell>
          <cell r="K23">
            <v>13</v>
          </cell>
          <cell r="L23">
            <v>20</v>
          </cell>
          <cell r="M23">
            <v>45</v>
          </cell>
        </row>
        <row r="24">
          <cell r="A24">
            <v>34</v>
          </cell>
          <cell r="B24" t="str">
            <v>อุบลราชธานี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35</v>
          </cell>
          <cell r="B25" t="str">
            <v>ยโสธร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36</v>
          </cell>
          <cell r="B26" t="str">
            <v>ชัยภูมิ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37</v>
          </cell>
          <cell r="B27" t="str">
            <v>อำนาจเจริญ</v>
          </cell>
          <cell r="C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39</v>
          </cell>
          <cell r="B28" t="str">
            <v>หนองบัวลำภู</v>
          </cell>
          <cell r="C28">
            <v>101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20</v>
          </cell>
          <cell r="M28">
            <v>81</v>
          </cell>
        </row>
        <row r="29">
          <cell r="A29">
            <v>40</v>
          </cell>
          <cell r="B29" t="str">
            <v>ขอนแก่น</v>
          </cell>
          <cell r="C29">
            <v>1</v>
          </cell>
          <cell r="E29">
            <v>0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>
            <v>41</v>
          </cell>
          <cell r="B30" t="str">
            <v>อุดรธานี</v>
          </cell>
          <cell r="C30">
            <v>199</v>
          </cell>
          <cell r="E30">
            <v>1</v>
          </cell>
          <cell r="F30">
            <v>0</v>
          </cell>
          <cell r="G30">
            <v>0</v>
          </cell>
          <cell r="H30">
            <v>1</v>
          </cell>
          <cell r="I30">
            <v>4</v>
          </cell>
          <cell r="J30">
            <v>1</v>
          </cell>
          <cell r="K30">
            <v>27</v>
          </cell>
          <cell r="L30">
            <v>96</v>
          </cell>
          <cell r="M30">
            <v>69</v>
          </cell>
        </row>
        <row r="31">
          <cell r="A31">
            <v>42</v>
          </cell>
          <cell r="B31" t="str">
            <v>เลย</v>
          </cell>
          <cell r="C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>
            <v>43</v>
          </cell>
          <cell r="B32" t="str">
            <v>หนองคาย</v>
          </cell>
          <cell r="C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44</v>
          </cell>
          <cell r="B33" t="str">
            <v>มหาสารคาม</v>
          </cell>
          <cell r="C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>
            <v>45</v>
          </cell>
          <cell r="B34" t="str">
            <v>ร้อยเอ็ด</v>
          </cell>
          <cell r="C34">
            <v>122</v>
          </cell>
          <cell r="G34">
            <v>0</v>
          </cell>
          <cell r="H34">
            <v>0</v>
          </cell>
          <cell r="I34">
            <v>8</v>
          </cell>
          <cell r="J34">
            <v>3</v>
          </cell>
          <cell r="K34">
            <v>3</v>
          </cell>
          <cell r="L34">
            <v>23</v>
          </cell>
          <cell r="M34">
            <v>85</v>
          </cell>
        </row>
        <row r="35">
          <cell r="A35">
            <v>46</v>
          </cell>
          <cell r="B35" t="str">
            <v>กาฬสินธุ์</v>
          </cell>
          <cell r="C35">
            <v>175</v>
          </cell>
          <cell r="H35">
            <v>30</v>
          </cell>
          <cell r="I35">
            <v>34</v>
          </cell>
          <cell r="J35">
            <v>23</v>
          </cell>
          <cell r="K35">
            <v>64</v>
          </cell>
          <cell r="L35">
            <v>12</v>
          </cell>
          <cell r="M35">
            <v>12</v>
          </cell>
        </row>
        <row r="36">
          <cell r="A36">
            <v>47</v>
          </cell>
          <cell r="B36" t="str">
            <v>สกลนคร</v>
          </cell>
          <cell r="C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48</v>
          </cell>
          <cell r="B37" t="str">
            <v>นครพนม</v>
          </cell>
          <cell r="C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49</v>
          </cell>
          <cell r="B38" t="str">
            <v>มุกดาหาร</v>
          </cell>
          <cell r="C38">
            <v>11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11</v>
          </cell>
        </row>
        <row r="39">
          <cell r="A39">
            <v>50</v>
          </cell>
          <cell r="B39" t="str">
            <v>เชียงใหม่</v>
          </cell>
          <cell r="C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51</v>
          </cell>
          <cell r="B40" t="str">
            <v>ลำพูน</v>
          </cell>
          <cell r="C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</row>
        <row r="41">
          <cell r="A41">
            <v>52</v>
          </cell>
          <cell r="B41" t="str">
            <v>ลำปาง</v>
          </cell>
          <cell r="C41">
            <v>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</v>
          </cell>
          <cell r="M41">
            <v>0</v>
          </cell>
        </row>
        <row r="42">
          <cell r="A42">
            <v>53</v>
          </cell>
          <cell r="B42" t="str">
            <v>อุตรดิตถ์</v>
          </cell>
          <cell r="C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>
            <v>54</v>
          </cell>
          <cell r="B43" t="str">
            <v>แพร่</v>
          </cell>
          <cell r="C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55</v>
          </cell>
          <cell r="B44" t="str">
            <v>น่าน</v>
          </cell>
          <cell r="C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>
            <v>56</v>
          </cell>
          <cell r="B45" t="str">
            <v>พะเยา</v>
          </cell>
          <cell r="C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>
            <v>57</v>
          </cell>
          <cell r="B46" t="str">
            <v>เชียงราย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>
            <v>58</v>
          </cell>
          <cell r="B47" t="str">
            <v>แม่ฮ่องสอน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60</v>
          </cell>
          <cell r="B48" t="str">
            <v>นครสวรรค์</v>
          </cell>
          <cell r="C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>
            <v>61</v>
          </cell>
          <cell r="B49" t="str">
            <v>อุทัยธานี</v>
          </cell>
          <cell r="C49">
            <v>283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20</v>
          </cell>
          <cell r="J49">
            <v>51</v>
          </cell>
          <cell r="K49">
            <v>69</v>
          </cell>
          <cell r="L49">
            <v>63</v>
          </cell>
          <cell r="M49">
            <v>80</v>
          </cell>
        </row>
        <row r="50">
          <cell r="A50">
            <v>62</v>
          </cell>
          <cell r="B50" t="str">
            <v>กำแพงเพชร</v>
          </cell>
          <cell r="C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>
            <v>63</v>
          </cell>
          <cell r="B51" t="str">
            <v>ตาก</v>
          </cell>
          <cell r="C51">
            <v>62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20</v>
          </cell>
          <cell r="L51">
            <v>16</v>
          </cell>
          <cell r="M51">
            <v>26</v>
          </cell>
        </row>
        <row r="52">
          <cell r="A52">
            <v>64</v>
          </cell>
          <cell r="B52" t="str">
            <v>สุโขทัย</v>
          </cell>
          <cell r="C52">
            <v>146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21</v>
          </cell>
          <cell r="L52">
            <v>52</v>
          </cell>
          <cell r="M52">
            <v>73</v>
          </cell>
        </row>
        <row r="53">
          <cell r="A53">
            <v>65</v>
          </cell>
          <cell r="B53" t="str">
            <v>พิษณุโลก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A54">
            <v>66</v>
          </cell>
          <cell r="B54" t="str">
            <v>พิจิตร</v>
          </cell>
          <cell r="C54">
            <v>1</v>
          </cell>
          <cell r="E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</v>
          </cell>
          <cell r="M54">
            <v>0</v>
          </cell>
        </row>
        <row r="55">
          <cell r="A55">
            <v>67</v>
          </cell>
          <cell r="B55" t="str">
            <v>เพชรบูรณ์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>
            <v>70</v>
          </cell>
          <cell r="B56" t="str">
            <v>ราชบุรี</v>
          </cell>
          <cell r="C56">
            <v>186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55</v>
          </cell>
          <cell r="M56">
            <v>130</v>
          </cell>
        </row>
        <row r="57">
          <cell r="A57">
            <v>71</v>
          </cell>
          <cell r="B57" t="str">
            <v>กาญจนบุรี</v>
          </cell>
          <cell r="C57">
            <v>8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4</v>
          </cell>
          <cell r="M57">
            <v>2</v>
          </cell>
        </row>
        <row r="58">
          <cell r="A58">
            <v>72</v>
          </cell>
          <cell r="B58" t="str">
            <v>สุพรรณบุรี</v>
          </cell>
          <cell r="C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4</v>
          </cell>
        </row>
        <row r="59">
          <cell r="A59">
            <v>73</v>
          </cell>
          <cell r="B59" t="str">
            <v>นครปฐม</v>
          </cell>
          <cell r="C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>
            <v>74</v>
          </cell>
          <cell r="B60" t="str">
            <v>สมุทรสาคร</v>
          </cell>
          <cell r="C60">
            <v>1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1</v>
          </cell>
          <cell r="M60">
            <v>0</v>
          </cell>
        </row>
        <row r="61">
          <cell r="A61">
            <v>75</v>
          </cell>
          <cell r="B61" t="str">
            <v>สมุทรสงคราม</v>
          </cell>
          <cell r="C61">
            <v>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  <cell r="M61">
            <v>5</v>
          </cell>
        </row>
        <row r="62">
          <cell r="A62">
            <v>76</v>
          </cell>
          <cell r="B62" t="str">
            <v>เพชรบุรี</v>
          </cell>
          <cell r="C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77</v>
          </cell>
          <cell r="B63" t="str">
            <v>ประจวบคีรีขันธ์</v>
          </cell>
          <cell r="C63">
            <v>45</v>
          </cell>
          <cell r="G63">
            <v>0</v>
          </cell>
          <cell r="H63">
            <v>0</v>
          </cell>
          <cell r="I63">
            <v>6</v>
          </cell>
          <cell r="J63">
            <v>9</v>
          </cell>
          <cell r="K63">
            <v>11</v>
          </cell>
          <cell r="L63">
            <v>11</v>
          </cell>
          <cell r="M63">
            <v>8</v>
          </cell>
        </row>
        <row r="64">
          <cell r="A64">
            <v>80</v>
          </cell>
          <cell r="B64" t="str">
            <v>นครศรีธรรมราช</v>
          </cell>
          <cell r="C64">
            <v>0</v>
          </cell>
          <cell r="K64">
            <v>0</v>
          </cell>
          <cell r="L64">
            <v>0</v>
          </cell>
        </row>
        <row r="65">
          <cell r="A65">
            <v>81</v>
          </cell>
          <cell r="B65" t="str">
            <v>กระบี่</v>
          </cell>
          <cell r="C65">
            <v>2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1</v>
          </cell>
          <cell r="M65">
            <v>1</v>
          </cell>
        </row>
        <row r="66">
          <cell r="A66">
            <v>82</v>
          </cell>
          <cell r="B66" t="str">
            <v>พังงา</v>
          </cell>
          <cell r="C66">
            <v>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</v>
          </cell>
        </row>
        <row r="67">
          <cell r="A67">
            <v>83</v>
          </cell>
          <cell r="B67" t="str">
            <v>ภูเก็ต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>
            <v>84</v>
          </cell>
          <cell r="B68" t="str">
            <v>สุราษฎร์ธานี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>
            <v>85</v>
          </cell>
          <cell r="B69" t="str">
            <v>ระนอง</v>
          </cell>
          <cell r="C69">
            <v>19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  <cell r="L69">
            <v>8</v>
          </cell>
          <cell r="M69">
            <v>10</v>
          </cell>
        </row>
        <row r="70">
          <cell r="A70">
            <v>86</v>
          </cell>
          <cell r="B70" t="str">
            <v>ชุมพร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>
            <v>90</v>
          </cell>
          <cell r="B71" t="str">
            <v>สงขลา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>
            <v>91</v>
          </cell>
          <cell r="B72" t="str">
            <v>สตูล</v>
          </cell>
          <cell r="C72">
            <v>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3</v>
          </cell>
          <cell r="M72">
            <v>4</v>
          </cell>
        </row>
        <row r="73">
          <cell r="A73">
            <v>92</v>
          </cell>
          <cell r="B73" t="str">
            <v>ตรัง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A74">
            <v>93</v>
          </cell>
          <cell r="B74" t="str">
            <v>พัทลุง</v>
          </cell>
          <cell r="C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>
            <v>94</v>
          </cell>
          <cell r="B75" t="str">
            <v>ปัตตานี</v>
          </cell>
          <cell r="C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A76">
            <v>95</v>
          </cell>
          <cell r="B76" t="str">
            <v>ยะลา</v>
          </cell>
          <cell r="C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>
            <v>96</v>
          </cell>
          <cell r="B77" t="str">
            <v>นราธิวาส</v>
          </cell>
          <cell r="C77">
            <v>3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3</v>
          </cell>
        </row>
        <row r="78">
          <cell r="A78">
            <v>97</v>
          </cell>
          <cell r="B78" t="str">
            <v>กรุงเทพมหานคร2</v>
          </cell>
          <cell r="C78">
            <v>303</v>
          </cell>
          <cell r="E78">
            <v>0</v>
          </cell>
          <cell r="F78">
            <v>0</v>
          </cell>
          <cell r="G78">
            <v>7</v>
          </cell>
          <cell r="H78">
            <v>18</v>
          </cell>
          <cell r="I78">
            <v>21</v>
          </cell>
          <cell r="J78">
            <v>26</v>
          </cell>
          <cell r="K78">
            <v>66</v>
          </cell>
          <cell r="L78">
            <v>54</v>
          </cell>
          <cell r="M78">
            <v>111</v>
          </cell>
        </row>
      </sheetData>
      <sheetData sheetId="6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  <cell r="O1" t="str">
            <v>8</v>
          </cell>
          <cell r="P1" t="str">
            <v>9</v>
          </cell>
        </row>
        <row r="2">
          <cell r="A2" t="str">
            <v>10</v>
          </cell>
          <cell r="B2" t="str">
            <v>กรุงเทพมหานคร</v>
          </cell>
          <cell r="C2">
            <v>1591</v>
          </cell>
          <cell r="E2">
            <v>145</v>
          </cell>
          <cell r="F2">
            <v>131</v>
          </cell>
          <cell r="G2">
            <v>134</v>
          </cell>
          <cell r="H2">
            <v>114</v>
          </cell>
          <cell r="I2">
            <v>103</v>
          </cell>
          <cell r="J2">
            <v>108</v>
          </cell>
          <cell r="K2">
            <v>110</v>
          </cell>
          <cell r="L2">
            <v>120</v>
          </cell>
          <cell r="M2">
            <v>144</v>
          </cell>
          <cell r="N2">
            <v>145</v>
          </cell>
          <cell r="O2">
            <v>159</v>
          </cell>
          <cell r="P2">
            <v>178</v>
          </cell>
        </row>
        <row r="3">
          <cell r="A3" t="str">
            <v>11</v>
          </cell>
          <cell r="B3" t="str">
            <v>สมุทรปราการ</v>
          </cell>
          <cell r="C3">
            <v>833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1</v>
          </cell>
          <cell r="J3">
            <v>157</v>
          </cell>
          <cell r="K3">
            <v>112</v>
          </cell>
          <cell r="L3">
            <v>124</v>
          </cell>
          <cell r="M3">
            <v>87</v>
          </cell>
          <cell r="N3">
            <v>108</v>
          </cell>
          <cell r="O3">
            <v>125</v>
          </cell>
          <cell r="P3">
            <v>119</v>
          </cell>
        </row>
        <row r="4">
          <cell r="A4" t="str">
            <v>12</v>
          </cell>
          <cell r="B4" t="str">
            <v>นนทบุรี</v>
          </cell>
          <cell r="C4">
            <v>1613</v>
          </cell>
          <cell r="E4">
            <v>145</v>
          </cell>
          <cell r="F4">
            <v>119</v>
          </cell>
          <cell r="G4">
            <v>148</v>
          </cell>
          <cell r="H4">
            <v>141</v>
          </cell>
          <cell r="I4">
            <v>98</v>
          </cell>
          <cell r="J4">
            <v>119</v>
          </cell>
          <cell r="K4">
            <v>148</v>
          </cell>
          <cell r="L4">
            <v>139</v>
          </cell>
          <cell r="M4">
            <v>120</v>
          </cell>
          <cell r="N4">
            <v>134</v>
          </cell>
          <cell r="O4">
            <v>119</v>
          </cell>
          <cell r="P4">
            <v>183</v>
          </cell>
        </row>
        <row r="5">
          <cell r="A5" t="str">
            <v>13</v>
          </cell>
          <cell r="B5" t="str">
            <v>ปทุมธานี</v>
          </cell>
          <cell r="C5">
            <v>944</v>
          </cell>
          <cell r="E5">
            <v>63</v>
          </cell>
          <cell r="F5">
            <v>84</v>
          </cell>
          <cell r="G5">
            <v>86</v>
          </cell>
          <cell r="H5">
            <v>88</v>
          </cell>
          <cell r="I5">
            <v>92</v>
          </cell>
          <cell r="J5">
            <v>76</v>
          </cell>
          <cell r="K5">
            <v>86</v>
          </cell>
          <cell r="L5">
            <v>55</v>
          </cell>
          <cell r="M5">
            <v>84</v>
          </cell>
          <cell r="N5">
            <v>75</v>
          </cell>
          <cell r="O5">
            <v>85</v>
          </cell>
          <cell r="P5">
            <v>70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1336</v>
          </cell>
          <cell r="E6">
            <v>96</v>
          </cell>
          <cell r="F6">
            <v>103</v>
          </cell>
          <cell r="G6">
            <v>109</v>
          </cell>
          <cell r="H6">
            <v>81</v>
          </cell>
          <cell r="I6">
            <v>93</v>
          </cell>
          <cell r="J6">
            <v>124</v>
          </cell>
          <cell r="K6">
            <v>99</v>
          </cell>
          <cell r="L6">
            <v>115</v>
          </cell>
          <cell r="M6">
            <v>117</v>
          </cell>
          <cell r="N6">
            <v>146</v>
          </cell>
          <cell r="O6">
            <v>128</v>
          </cell>
          <cell r="P6">
            <v>125</v>
          </cell>
        </row>
        <row r="7">
          <cell r="A7" t="str">
            <v>15</v>
          </cell>
          <cell r="B7" t="str">
            <v>อ่างทอง</v>
          </cell>
          <cell r="C7">
            <v>460</v>
          </cell>
          <cell r="E7">
            <v>9</v>
          </cell>
          <cell r="F7">
            <v>25</v>
          </cell>
          <cell r="G7">
            <v>29</v>
          </cell>
          <cell r="H7">
            <v>52</v>
          </cell>
          <cell r="I7">
            <v>43</v>
          </cell>
          <cell r="J7">
            <v>49</v>
          </cell>
          <cell r="K7">
            <v>29</v>
          </cell>
          <cell r="L7">
            <v>33</v>
          </cell>
          <cell r="M7">
            <v>44</v>
          </cell>
          <cell r="N7">
            <v>61</v>
          </cell>
          <cell r="O7">
            <v>50</v>
          </cell>
          <cell r="P7">
            <v>36</v>
          </cell>
        </row>
        <row r="8">
          <cell r="A8" t="str">
            <v>16</v>
          </cell>
          <cell r="B8" t="str">
            <v>ลพบุรี</v>
          </cell>
          <cell r="C8">
            <v>469</v>
          </cell>
          <cell r="E8">
            <v>11</v>
          </cell>
          <cell r="F8">
            <v>13</v>
          </cell>
          <cell r="G8">
            <v>22</v>
          </cell>
          <cell r="H8">
            <v>51</v>
          </cell>
          <cell r="I8">
            <v>39</v>
          </cell>
          <cell r="J8">
            <v>46</v>
          </cell>
          <cell r="K8">
            <v>49</v>
          </cell>
          <cell r="L8">
            <v>48</v>
          </cell>
          <cell r="M8">
            <v>46</v>
          </cell>
          <cell r="N8">
            <v>42</v>
          </cell>
          <cell r="O8">
            <v>55</v>
          </cell>
          <cell r="P8">
            <v>47</v>
          </cell>
        </row>
        <row r="9">
          <cell r="A9" t="str">
            <v>17</v>
          </cell>
          <cell r="B9" t="str">
            <v>สิงห์บุรี</v>
          </cell>
          <cell r="C9">
            <v>161</v>
          </cell>
          <cell r="E9">
            <v>1</v>
          </cell>
          <cell r="F9">
            <v>0</v>
          </cell>
          <cell r="G9">
            <v>0</v>
          </cell>
          <cell r="H9">
            <v>1</v>
          </cell>
          <cell r="I9">
            <v>7</v>
          </cell>
          <cell r="J9">
            <v>12</v>
          </cell>
          <cell r="K9">
            <v>26</v>
          </cell>
          <cell r="L9">
            <v>21</v>
          </cell>
          <cell r="M9">
            <v>17</v>
          </cell>
          <cell r="N9">
            <v>37</v>
          </cell>
          <cell r="O9">
            <v>23</v>
          </cell>
          <cell r="P9">
            <v>16</v>
          </cell>
        </row>
        <row r="10">
          <cell r="A10" t="str">
            <v>18</v>
          </cell>
          <cell r="B10" t="str">
            <v>ชัยนาท</v>
          </cell>
          <cell r="C10">
            <v>439</v>
          </cell>
          <cell r="E10">
            <v>13</v>
          </cell>
          <cell r="F10">
            <v>18</v>
          </cell>
          <cell r="G10">
            <v>44</v>
          </cell>
          <cell r="H10">
            <v>32</v>
          </cell>
          <cell r="I10">
            <v>41</v>
          </cell>
          <cell r="J10">
            <v>37</v>
          </cell>
          <cell r="K10">
            <v>35</v>
          </cell>
          <cell r="L10">
            <v>36</v>
          </cell>
          <cell r="M10">
            <v>37</v>
          </cell>
          <cell r="N10">
            <v>40</v>
          </cell>
          <cell r="O10">
            <v>58</v>
          </cell>
          <cell r="P10">
            <v>48</v>
          </cell>
        </row>
        <row r="11">
          <cell r="A11" t="str">
            <v>19</v>
          </cell>
          <cell r="B11" t="str">
            <v>สระบุรี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20</v>
          </cell>
          <cell r="B12" t="str">
            <v>ชลบุรี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21</v>
          </cell>
          <cell r="B13" t="str">
            <v>ระยอง</v>
          </cell>
          <cell r="C13">
            <v>152</v>
          </cell>
          <cell r="E13">
            <v>0</v>
          </cell>
          <cell r="F13">
            <v>8</v>
          </cell>
          <cell r="G13">
            <v>16</v>
          </cell>
          <cell r="H13">
            <v>8</v>
          </cell>
          <cell r="I13">
            <v>13</v>
          </cell>
          <cell r="J13">
            <v>14</v>
          </cell>
          <cell r="K13">
            <v>12</v>
          </cell>
          <cell r="L13">
            <v>23</v>
          </cell>
          <cell r="M13">
            <v>10</v>
          </cell>
          <cell r="N13">
            <v>13</v>
          </cell>
          <cell r="O13">
            <v>18</v>
          </cell>
          <cell r="P13">
            <v>17</v>
          </cell>
        </row>
        <row r="14">
          <cell r="A14" t="str">
            <v>22</v>
          </cell>
          <cell r="B14" t="str">
            <v>จันทบุรี</v>
          </cell>
          <cell r="C14">
            <v>322</v>
          </cell>
          <cell r="E14">
            <v>5</v>
          </cell>
          <cell r="F14">
            <v>4</v>
          </cell>
          <cell r="G14">
            <v>12</v>
          </cell>
          <cell r="H14">
            <v>27</v>
          </cell>
          <cell r="I14">
            <v>29</v>
          </cell>
          <cell r="J14">
            <v>37</v>
          </cell>
          <cell r="K14">
            <v>33</v>
          </cell>
          <cell r="L14">
            <v>41</v>
          </cell>
          <cell r="M14">
            <v>39</v>
          </cell>
          <cell r="N14">
            <v>26</v>
          </cell>
          <cell r="O14">
            <v>36</v>
          </cell>
          <cell r="P14">
            <v>33</v>
          </cell>
        </row>
        <row r="15">
          <cell r="A15" t="str">
            <v>23</v>
          </cell>
          <cell r="B15" t="str">
            <v>ตราด</v>
          </cell>
          <cell r="C15">
            <v>246</v>
          </cell>
          <cell r="E15">
            <v>15</v>
          </cell>
          <cell r="F15">
            <v>19</v>
          </cell>
          <cell r="G15">
            <v>14</v>
          </cell>
          <cell r="H15">
            <v>23</v>
          </cell>
          <cell r="I15">
            <v>14</v>
          </cell>
          <cell r="J15">
            <v>28</v>
          </cell>
          <cell r="K15">
            <v>25</v>
          </cell>
          <cell r="L15">
            <v>21</v>
          </cell>
          <cell r="M15">
            <v>20</v>
          </cell>
          <cell r="N15">
            <v>23</v>
          </cell>
          <cell r="O15">
            <v>20</v>
          </cell>
          <cell r="P15">
            <v>24</v>
          </cell>
        </row>
        <row r="16">
          <cell r="A16" t="str">
            <v>24</v>
          </cell>
          <cell r="B16" t="str">
            <v>ฉะเชิงเทรา</v>
          </cell>
          <cell r="C16">
            <v>215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3</v>
          </cell>
          <cell r="N16">
            <v>46</v>
          </cell>
          <cell r="O16">
            <v>78</v>
          </cell>
          <cell r="P16">
            <v>87</v>
          </cell>
        </row>
        <row r="17">
          <cell r="A17" t="str">
            <v>25</v>
          </cell>
          <cell r="B17" t="str">
            <v>ปราจีนบุรี</v>
          </cell>
          <cell r="C17">
            <v>72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9</v>
          </cell>
          <cell r="M17">
            <v>17</v>
          </cell>
          <cell r="N17">
            <v>18</v>
          </cell>
          <cell r="O17">
            <v>28</v>
          </cell>
          <cell r="P17">
            <v>0</v>
          </cell>
        </row>
        <row r="18">
          <cell r="A18" t="str">
            <v>26</v>
          </cell>
          <cell r="B18" t="str">
            <v>นครนายก</v>
          </cell>
          <cell r="C18">
            <v>198</v>
          </cell>
          <cell r="E18">
            <v>10</v>
          </cell>
          <cell r="F18">
            <v>11</v>
          </cell>
          <cell r="G18">
            <v>16</v>
          </cell>
          <cell r="H18">
            <v>11</v>
          </cell>
          <cell r="I18">
            <v>13</v>
          </cell>
          <cell r="J18">
            <v>15</v>
          </cell>
          <cell r="K18">
            <v>14</v>
          </cell>
          <cell r="L18">
            <v>23</v>
          </cell>
          <cell r="M18">
            <v>22</v>
          </cell>
          <cell r="N18">
            <v>18</v>
          </cell>
          <cell r="O18">
            <v>19</v>
          </cell>
          <cell r="P18">
            <v>26</v>
          </cell>
        </row>
        <row r="19">
          <cell r="A19" t="str">
            <v>27</v>
          </cell>
          <cell r="B19" t="str">
            <v>สระแก้ว</v>
          </cell>
          <cell r="C19">
            <v>192</v>
          </cell>
          <cell r="D19">
            <v>0</v>
          </cell>
          <cell r="E19">
            <v>3</v>
          </cell>
          <cell r="F19">
            <v>7</v>
          </cell>
          <cell r="G19">
            <v>20</v>
          </cell>
          <cell r="H19">
            <v>16</v>
          </cell>
          <cell r="I19">
            <v>15</v>
          </cell>
          <cell r="J19">
            <v>11</v>
          </cell>
          <cell r="K19">
            <v>20</v>
          </cell>
          <cell r="L19">
            <v>12</v>
          </cell>
          <cell r="M19">
            <v>7</v>
          </cell>
          <cell r="N19">
            <v>15</v>
          </cell>
          <cell r="O19">
            <v>24</v>
          </cell>
          <cell r="P19">
            <v>42</v>
          </cell>
        </row>
        <row r="20">
          <cell r="A20" t="str">
            <v>30</v>
          </cell>
          <cell r="B20" t="str">
            <v>นครราชสีมา</v>
          </cell>
          <cell r="C20">
            <v>5637</v>
          </cell>
          <cell r="E20">
            <v>0</v>
          </cell>
          <cell r="F20">
            <v>1</v>
          </cell>
          <cell r="G20">
            <v>19</v>
          </cell>
          <cell r="H20">
            <v>194</v>
          </cell>
          <cell r="I20">
            <v>446</v>
          </cell>
          <cell r="J20">
            <v>681</v>
          </cell>
          <cell r="K20">
            <v>602</v>
          </cell>
          <cell r="L20">
            <v>576</v>
          </cell>
          <cell r="M20">
            <v>614</v>
          </cell>
          <cell r="N20">
            <v>804</v>
          </cell>
          <cell r="O20">
            <v>837</v>
          </cell>
          <cell r="P20">
            <v>863</v>
          </cell>
        </row>
        <row r="21">
          <cell r="A21" t="str">
            <v>31</v>
          </cell>
          <cell r="B21" t="str">
            <v>บุรีรัมย์</v>
          </cell>
          <cell r="C21">
            <v>2141</v>
          </cell>
          <cell r="E21">
            <v>97</v>
          </cell>
          <cell r="F21">
            <v>84</v>
          </cell>
          <cell r="G21">
            <v>119</v>
          </cell>
          <cell r="H21">
            <v>128</v>
          </cell>
          <cell r="I21">
            <v>98</v>
          </cell>
          <cell r="J21">
            <v>157</v>
          </cell>
          <cell r="K21">
            <v>231</v>
          </cell>
          <cell r="L21">
            <v>194</v>
          </cell>
          <cell r="M21">
            <v>205</v>
          </cell>
          <cell r="N21">
            <v>233</v>
          </cell>
          <cell r="O21">
            <v>280</v>
          </cell>
          <cell r="P21">
            <v>315</v>
          </cell>
        </row>
        <row r="22">
          <cell r="A22" t="str">
            <v>32</v>
          </cell>
          <cell r="B22" t="str">
            <v>สุรินทร์</v>
          </cell>
          <cell r="C22">
            <v>1582</v>
          </cell>
          <cell r="E22">
            <v>0</v>
          </cell>
          <cell r="F22">
            <v>3</v>
          </cell>
          <cell r="G22">
            <v>2</v>
          </cell>
          <cell r="H22">
            <v>8</v>
          </cell>
          <cell r="I22">
            <v>22</v>
          </cell>
          <cell r="J22">
            <v>73</v>
          </cell>
          <cell r="K22">
            <v>212</v>
          </cell>
          <cell r="L22">
            <v>199</v>
          </cell>
          <cell r="M22">
            <v>225</v>
          </cell>
          <cell r="N22">
            <v>249</v>
          </cell>
          <cell r="O22">
            <v>266</v>
          </cell>
          <cell r="P22">
            <v>323</v>
          </cell>
        </row>
        <row r="23">
          <cell r="A23" t="str">
            <v>33</v>
          </cell>
          <cell r="B23" t="str">
            <v>ศรีสะเกษ</v>
          </cell>
          <cell r="C23">
            <v>1163</v>
          </cell>
          <cell r="E23">
            <v>90</v>
          </cell>
          <cell r="F23">
            <v>76</v>
          </cell>
          <cell r="G23">
            <v>59</v>
          </cell>
          <cell r="H23">
            <v>81</v>
          </cell>
          <cell r="I23">
            <v>63</v>
          </cell>
          <cell r="J23">
            <v>71</v>
          </cell>
          <cell r="K23">
            <v>100</v>
          </cell>
          <cell r="L23">
            <v>91</v>
          </cell>
          <cell r="M23">
            <v>107</v>
          </cell>
          <cell r="N23">
            <v>122</v>
          </cell>
          <cell r="O23">
            <v>154</v>
          </cell>
          <cell r="P23">
            <v>149</v>
          </cell>
        </row>
        <row r="24">
          <cell r="A24" t="str">
            <v>34</v>
          </cell>
          <cell r="B24" t="str">
            <v>อุบลราชธานี</v>
          </cell>
          <cell r="C24">
            <v>3242</v>
          </cell>
          <cell r="E24">
            <v>0</v>
          </cell>
          <cell r="F24">
            <v>0</v>
          </cell>
          <cell r="G24">
            <v>161</v>
          </cell>
          <cell r="H24">
            <v>317</v>
          </cell>
          <cell r="I24">
            <v>238</v>
          </cell>
          <cell r="J24">
            <v>295</v>
          </cell>
          <cell r="K24">
            <v>369</v>
          </cell>
          <cell r="L24">
            <v>292</v>
          </cell>
          <cell r="M24">
            <v>334</v>
          </cell>
          <cell r="N24">
            <v>345</v>
          </cell>
          <cell r="O24">
            <v>363</v>
          </cell>
          <cell r="P24">
            <v>528</v>
          </cell>
        </row>
        <row r="25">
          <cell r="A25" t="str">
            <v>35</v>
          </cell>
          <cell r="B25" t="str">
            <v>ยโสธร</v>
          </cell>
          <cell r="C25">
            <v>548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9</v>
          </cell>
          <cell r="K25">
            <v>42</v>
          </cell>
          <cell r="L25">
            <v>79</v>
          </cell>
          <cell r="M25">
            <v>92</v>
          </cell>
          <cell r="N25">
            <v>89</v>
          </cell>
          <cell r="O25">
            <v>112</v>
          </cell>
          <cell r="P25">
            <v>125</v>
          </cell>
        </row>
        <row r="26">
          <cell r="A26" t="str">
            <v>36</v>
          </cell>
          <cell r="B26" t="str">
            <v>ชัยภูมิ</v>
          </cell>
          <cell r="C26">
            <v>208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4</v>
          </cell>
          <cell r="K26">
            <v>20</v>
          </cell>
          <cell r="L26">
            <v>17</v>
          </cell>
          <cell r="M26">
            <v>26</v>
          </cell>
          <cell r="N26">
            <v>34</v>
          </cell>
          <cell r="O26">
            <v>50</v>
          </cell>
          <cell r="P26">
            <v>57</v>
          </cell>
        </row>
        <row r="27">
          <cell r="A27" t="str">
            <v>37</v>
          </cell>
          <cell r="B27" t="str">
            <v>อำนาจเจริญ</v>
          </cell>
          <cell r="C27">
            <v>239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</v>
          </cell>
          <cell r="K27">
            <v>15</v>
          </cell>
          <cell r="L27">
            <v>29</v>
          </cell>
          <cell r="M27">
            <v>37</v>
          </cell>
          <cell r="N27">
            <v>40</v>
          </cell>
          <cell r="O27">
            <v>51</v>
          </cell>
          <cell r="P27">
            <v>65</v>
          </cell>
        </row>
        <row r="28">
          <cell r="A28" t="str">
            <v>39</v>
          </cell>
          <cell r="B28" t="str">
            <v>หนองบัวลำภู</v>
          </cell>
          <cell r="C28">
            <v>1198</v>
          </cell>
          <cell r="E28">
            <v>82</v>
          </cell>
          <cell r="F28">
            <v>98</v>
          </cell>
          <cell r="G28">
            <v>95</v>
          </cell>
          <cell r="H28">
            <v>132</v>
          </cell>
          <cell r="I28">
            <v>110</v>
          </cell>
          <cell r="J28">
            <v>96</v>
          </cell>
          <cell r="K28">
            <v>72</v>
          </cell>
          <cell r="L28">
            <v>107</v>
          </cell>
          <cell r="M28">
            <v>140</v>
          </cell>
          <cell r="N28">
            <v>119</v>
          </cell>
          <cell r="O28">
            <v>98</v>
          </cell>
          <cell r="P28">
            <v>49</v>
          </cell>
        </row>
        <row r="29">
          <cell r="A29" t="str">
            <v>40</v>
          </cell>
          <cell r="B29" t="str">
            <v>ขอนแก่น</v>
          </cell>
          <cell r="C29">
            <v>1815</v>
          </cell>
          <cell r="E29">
            <v>0</v>
          </cell>
          <cell r="F29">
            <v>0</v>
          </cell>
          <cell r="G29">
            <v>99</v>
          </cell>
          <cell r="H29">
            <v>209</v>
          </cell>
          <cell r="I29">
            <v>183</v>
          </cell>
          <cell r="J29">
            <v>218</v>
          </cell>
          <cell r="K29">
            <v>172</v>
          </cell>
          <cell r="L29">
            <v>165</v>
          </cell>
          <cell r="M29">
            <v>188</v>
          </cell>
          <cell r="N29">
            <v>199</v>
          </cell>
          <cell r="O29">
            <v>206</v>
          </cell>
          <cell r="P29">
            <v>176</v>
          </cell>
        </row>
        <row r="30">
          <cell r="A30" t="str">
            <v>41</v>
          </cell>
          <cell r="B30" t="str">
            <v>อุดรธานี</v>
          </cell>
          <cell r="C30">
            <v>2956</v>
          </cell>
          <cell r="E30">
            <v>76</v>
          </cell>
          <cell r="F30">
            <v>180</v>
          </cell>
          <cell r="G30">
            <v>271</v>
          </cell>
          <cell r="H30">
            <v>278</v>
          </cell>
          <cell r="I30">
            <v>300</v>
          </cell>
          <cell r="J30">
            <v>251</v>
          </cell>
          <cell r="K30">
            <v>255</v>
          </cell>
          <cell r="L30">
            <v>245</v>
          </cell>
          <cell r="M30">
            <v>245</v>
          </cell>
          <cell r="N30">
            <v>269</v>
          </cell>
          <cell r="O30">
            <v>346</v>
          </cell>
          <cell r="P30">
            <v>240</v>
          </cell>
        </row>
        <row r="31">
          <cell r="A31" t="str">
            <v>42</v>
          </cell>
          <cell r="B31" t="str">
            <v>เลย</v>
          </cell>
          <cell r="C31">
            <v>578</v>
          </cell>
          <cell r="E31">
            <v>19</v>
          </cell>
          <cell r="F31">
            <v>27</v>
          </cell>
          <cell r="G31">
            <v>62</v>
          </cell>
          <cell r="H31">
            <v>52</v>
          </cell>
          <cell r="I31">
            <v>37</v>
          </cell>
          <cell r="J31">
            <v>40</v>
          </cell>
          <cell r="K31">
            <v>39</v>
          </cell>
          <cell r="L31">
            <v>56</v>
          </cell>
          <cell r="M31">
            <v>56</v>
          </cell>
          <cell r="N31">
            <v>54</v>
          </cell>
          <cell r="O31">
            <v>57</v>
          </cell>
          <cell r="P31">
            <v>79</v>
          </cell>
        </row>
        <row r="32">
          <cell r="A32" t="str">
            <v>43</v>
          </cell>
          <cell r="B32" t="str">
            <v>หนองคาย</v>
          </cell>
          <cell r="C32">
            <v>2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0</v>
          </cell>
        </row>
        <row r="33">
          <cell r="A33" t="str">
            <v>44</v>
          </cell>
          <cell r="B33" t="str">
            <v>มหาสารคาม</v>
          </cell>
          <cell r="C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45</v>
          </cell>
          <cell r="B34" t="str">
            <v>ร้อยเอ็ด</v>
          </cell>
          <cell r="C34">
            <v>2783</v>
          </cell>
          <cell r="E34">
            <v>140</v>
          </cell>
          <cell r="F34">
            <v>169</v>
          </cell>
          <cell r="G34">
            <v>261</v>
          </cell>
          <cell r="H34">
            <v>280</v>
          </cell>
          <cell r="I34">
            <v>247</v>
          </cell>
          <cell r="J34">
            <v>216</v>
          </cell>
          <cell r="K34">
            <v>246</v>
          </cell>
          <cell r="L34">
            <v>263</v>
          </cell>
          <cell r="M34">
            <v>260</v>
          </cell>
          <cell r="N34">
            <v>240</v>
          </cell>
          <cell r="O34">
            <v>225</v>
          </cell>
          <cell r="P34">
            <v>236</v>
          </cell>
        </row>
        <row r="35">
          <cell r="A35" t="str">
            <v>46</v>
          </cell>
          <cell r="B35" t="str">
            <v>กาฬสินธุ์</v>
          </cell>
          <cell r="C35">
            <v>516</v>
          </cell>
          <cell r="E35">
            <v>12</v>
          </cell>
          <cell r="F35">
            <v>8</v>
          </cell>
          <cell r="G35">
            <v>13</v>
          </cell>
          <cell r="H35">
            <v>7</v>
          </cell>
          <cell r="I35">
            <v>8</v>
          </cell>
          <cell r="J35">
            <v>47</v>
          </cell>
          <cell r="K35">
            <v>49</v>
          </cell>
          <cell r="L35">
            <v>55</v>
          </cell>
          <cell r="M35">
            <v>43</v>
          </cell>
          <cell r="N35">
            <v>70</v>
          </cell>
          <cell r="O35">
            <v>82</v>
          </cell>
          <cell r="P35">
            <v>122</v>
          </cell>
        </row>
        <row r="36">
          <cell r="A36" t="str">
            <v>47</v>
          </cell>
          <cell r="B36" t="str">
            <v>สกลนคร</v>
          </cell>
          <cell r="C36">
            <v>699</v>
          </cell>
          <cell r="E36">
            <v>0</v>
          </cell>
          <cell r="F36">
            <v>1</v>
          </cell>
          <cell r="G36">
            <v>0</v>
          </cell>
          <cell r="H36">
            <v>17</v>
          </cell>
          <cell r="I36">
            <v>36</v>
          </cell>
          <cell r="J36">
            <v>47</v>
          </cell>
          <cell r="K36">
            <v>62</v>
          </cell>
          <cell r="L36">
            <v>60</v>
          </cell>
          <cell r="M36">
            <v>92</v>
          </cell>
          <cell r="N36">
            <v>88</v>
          </cell>
          <cell r="O36">
            <v>157</v>
          </cell>
          <cell r="P36">
            <v>139</v>
          </cell>
        </row>
        <row r="37">
          <cell r="A37" t="str">
            <v>48</v>
          </cell>
          <cell r="B37" t="str">
            <v>นครพนม</v>
          </cell>
          <cell r="C37">
            <v>428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15</v>
          </cell>
          <cell r="K37">
            <v>68</v>
          </cell>
          <cell r="L37">
            <v>51</v>
          </cell>
          <cell r="M37">
            <v>78</v>
          </cell>
          <cell r="N37">
            <v>54</v>
          </cell>
          <cell r="O37">
            <v>68</v>
          </cell>
          <cell r="P37">
            <v>94</v>
          </cell>
        </row>
        <row r="38">
          <cell r="A38" t="str">
            <v>49</v>
          </cell>
          <cell r="B38" t="str">
            <v>มุกดาหาร</v>
          </cell>
          <cell r="C38">
            <v>689</v>
          </cell>
          <cell r="E38">
            <v>16</v>
          </cell>
          <cell r="F38">
            <v>35</v>
          </cell>
          <cell r="G38">
            <v>17</v>
          </cell>
          <cell r="H38">
            <v>54</v>
          </cell>
          <cell r="I38">
            <v>36</v>
          </cell>
          <cell r="J38">
            <v>35</v>
          </cell>
          <cell r="K38">
            <v>34</v>
          </cell>
          <cell r="L38">
            <v>49</v>
          </cell>
          <cell r="M38">
            <v>87</v>
          </cell>
          <cell r="N38">
            <v>93</v>
          </cell>
          <cell r="O38">
            <v>120</v>
          </cell>
          <cell r="P38">
            <v>113</v>
          </cell>
        </row>
        <row r="39">
          <cell r="A39" t="str">
            <v>50</v>
          </cell>
          <cell r="B39" t="str">
            <v>เชียงใหม่</v>
          </cell>
          <cell r="C39">
            <v>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53</v>
          </cell>
          <cell r="L39">
            <v>148</v>
          </cell>
          <cell r="M39">
            <v>163</v>
          </cell>
          <cell r="N39">
            <v>148</v>
          </cell>
          <cell r="O39">
            <v>172</v>
          </cell>
          <cell r="P39">
            <v>190</v>
          </cell>
        </row>
        <row r="40">
          <cell r="A40" t="str">
            <v>51</v>
          </cell>
          <cell r="B40" t="str">
            <v>ลำพูน</v>
          </cell>
          <cell r="C40">
            <v>194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29</v>
          </cell>
          <cell r="O40">
            <v>64</v>
          </cell>
          <cell r="P40">
            <v>101</v>
          </cell>
        </row>
        <row r="41">
          <cell r="A41" t="str">
            <v>52</v>
          </cell>
          <cell r="B41" t="str">
            <v>ลำปาง</v>
          </cell>
          <cell r="C41">
            <v>1486</v>
          </cell>
          <cell r="D41">
            <v>0</v>
          </cell>
          <cell r="E41">
            <v>0</v>
          </cell>
          <cell r="F41">
            <v>0</v>
          </cell>
          <cell r="G41">
            <v>50</v>
          </cell>
          <cell r="H41">
            <v>147</v>
          </cell>
          <cell r="I41">
            <v>214</v>
          </cell>
          <cell r="J41">
            <v>249</v>
          </cell>
          <cell r="K41">
            <v>137</v>
          </cell>
          <cell r="L41">
            <v>132</v>
          </cell>
          <cell r="M41">
            <v>143</v>
          </cell>
          <cell r="N41">
            <v>133</v>
          </cell>
          <cell r="O41">
            <v>140</v>
          </cell>
          <cell r="P41">
            <v>141</v>
          </cell>
        </row>
        <row r="42">
          <cell r="A42" t="str">
            <v>53</v>
          </cell>
          <cell r="B42" t="str">
            <v>อุตรดิตถ์</v>
          </cell>
          <cell r="C42">
            <v>1336</v>
          </cell>
          <cell r="E42">
            <v>35</v>
          </cell>
          <cell r="F42">
            <v>101</v>
          </cell>
          <cell r="G42">
            <v>100</v>
          </cell>
          <cell r="H42">
            <v>97</v>
          </cell>
          <cell r="I42">
            <v>94</v>
          </cell>
          <cell r="J42">
            <v>112</v>
          </cell>
          <cell r="K42">
            <v>128</v>
          </cell>
          <cell r="L42">
            <v>98</v>
          </cell>
          <cell r="M42">
            <v>153</v>
          </cell>
          <cell r="N42">
            <v>137</v>
          </cell>
          <cell r="O42">
            <v>132</v>
          </cell>
          <cell r="P42">
            <v>149</v>
          </cell>
        </row>
        <row r="43">
          <cell r="A43" t="str">
            <v>54</v>
          </cell>
          <cell r="B43" t="str">
            <v>แพร่</v>
          </cell>
          <cell r="C43">
            <v>2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2</v>
          </cell>
        </row>
        <row r="44">
          <cell r="A44" t="str">
            <v>55</v>
          </cell>
          <cell r="B44" t="str">
            <v>น่าน</v>
          </cell>
          <cell r="C44">
            <v>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5">
          <cell r="A45" t="str">
            <v>56</v>
          </cell>
          <cell r="B45" t="str">
            <v>พะเยา</v>
          </cell>
          <cell r="C45">
            <v>267</v>
          </cell>
          <cell r="E45">
            <v>0</v>
          </cell>
          <cell r="F45">
            <v>1</v>
          </cell>
          <cell r="G45">
            <v>4</v>
          </cell>
          <cell r="H45">
            <v>5</v>
          </cell>
          <cell r="I45">
            <v>22</v>
          </cell>
          <cell r="J45">
            <v>52</v>
          </cell>
          <cell r="K45">
            <v>41</v>
          </cell>
          <cell r="L45">
            <v>29</v>
          </cell>
          <cell r="M45">
            <v>30</v>
          </cell>
          <cell r="N45">
            <v>25</v>
          </cell>
          <cell r="O45">
            <v>37</v>
          </cell>
          <cell r="P45">
            <v>21</v>
          </cell>
        </row>
        <row r="46">
          <cell r="A46" t="str">
            <v>57</v>
          </cell>
          <cell r="B46" t="str">
            <v>เชียงราย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 t="str">
            <v>58</v>
          </cell>
          <cell r="B47" t="str">
            <v>แม่ฮ่องสอน</v>
          </cell>
          <cell r="C47">
            <v>21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</v>
          </cell>
          <cell r="P47">
            <v>19</v>
          </cell>
        </row>
        <row r="48">
          <cell r="A48" t="str">
            <v>60</v>
          </cell>
          <cell r="B48" t="str">
            <v>นครสวรรค์</v>
          </cell>
          <cell r="C48">
            <v>1676</v>
          </cell>
          <cell r="E48">
            <v>0</v>
          </cell>
          <cell r="F48">
            <v>138</v>
          </cell>
          <cell r="G48">
            <v>200</v>
          </cell>
          <cell r="H48">
            <v>168</v>
          </cell>
          <cell r="I48">
            <v>160</v>
          </cell>
          <cell r="J48">
            <v>140</v>
          </cell>
          <cell r="K48">
            <v>159</v>
          </cell>
          <cell r="L48">
            <v>127</v>
          </cell>
          <cell r="M48">
            <v>136</v>
          </cell>
          <cell r="N48">
            <v>126</v>
          </cell>
          <cell r="O48">
            <v>165</v>
          </cell>
          <cell r="P48">
            <v>157</v>
          </cell>
        </row>
        <row r="49">
          <cell r="A49" t="str">
            <v>61</v>
          </cell>
          <cell r="B49" t="str">
            <v>อุทัยธานี</v>
          </cell>
          <cell r="C49">
            <v>1182</v>
          </cell>
          <cell r="E49">
            <v>73</v>
          </cell>
          <cell r="F49">
            <v>81</v>
          </cell>
          <cell r="G49">
            <v>117</v>
          </cell>
          <cell r="H49">
            <v>107</v>
          </cell>
          <cell r="I49">
            <v>97</v>
          </cell>
          <cell r="J49">
            <v>100</v>
          </cell>
          <cell r="K49">
            <v>112</v>
          </cell>
          <cell r="L49">
            <v>112</v>
          </cell>
          <cell r="M49">
            <v>98</v>
          </cell>
          <cell r="N49">
            <v>100</v>
          </cell>
          <cell r="O49">
            <v>106</v>
          </cell>
          <cell r="P49">
            <v>79</v>
          </cell>
        </row>
        <row r="50">
          <cell r="A50" t="str">
            <v>62</v>
          </cell>
          <cell r="B50" t="str">
            <v>กำแพงเพชร</v>
          </cell>
          <cell r="C50">
            <v>129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23</v>
          </cell>
          <cell r="O50">
            <v>52</v>
          </cell>
          <cell r="P50">
            <v>54</v>
          </cell>
        </row>
        <row r="51">
          <cell r="A51" t="str">
            <v>63</v>
          </cell>
          <cell r="B51" t="str">
            <v>ตาก</v>
          </cell>
          <cell r="C51">
            <v>442</v>
          </cell>
          <cell r="E51">
            <v>41</v>
          </cell>
          <cell r="F51">
            <v>22</v>
          </cell>
          <cell r="G51">
            <v>47</v>
          </cell>
          <cell r="H51">
            <v>36</v>
          </cell>
          <cell r="I51">
            <v>29</v>
          </cell>
          <cell r="J51">
            <v>37</v>
          </cell>
          <cell r="K51">
            <v>58</v>
          </cell>
          <cell r="L51">
            <v>35</v>
          </cell>
          <cell r="M51">
            <v>31</v>
          </cell>
          <cell r="N51">
            <v>31</v>
          </cell>
          <cell r="O51">
            <v>41</v>
          </cell>
          <cell r="P51">
            <v>34</v>
          </cell>
        </row>
        <row r="52">
          <cell r="A52" t="str">
            <v>64</v>
          </cell>
          <cell r="B52" t="str">
            <v>สุโขทัย</v>
          </cell>
          <cell r="C52">
            <v>870</v>
          </cell>
          <cell r="E52">
            <v>56</v>
          </cell>
          <cell r="F52">
            <v>60</v>
          </cell>
          <cell r="G52">
            <v>71</v>
          </cell>
          <cell r="H52">
            <v>83</v>
          </cell>
          <cell r="I52">
            <v>57</v>
          </cell>
          <cell r="J52">
            <v>83</v>
          </cell>
          <cell r="K52">
            <v>69</v>
          </cell>
          <cell r="L52">
            <v>72</v>
          </cell>
          <cell r="M52">
            <v>84</v>
          </cell>
          <cell r="N52">
            <v>78</v>
          </cell>
          <cell r="O52">
            <v>88</v>
          </cell>
          <cell r="P52">
            <v>69</v>
          </cell>
        </row>
        <row r="53">
          <cell r="A53" t="str">
            <v>65</v>
          </cell>
          <cell r="B53" t="str">
            <v>พิษณุโลก</v>
          </cell>
          <cell r="C53">
            <v>34</v>
          </cell>
          <cell r="E53">
            <v>3</v>
          </cell>
          <cell r="F53">
            <v>0</v>
          </cell>
          <cell r="G53">
            <v>0</v>
          </cell>
          <cell r="H53">
            <v>0</v>
          </cell>
          <cell r="I53">
            <v>2</v>
          </cell>
          <cell r="J53">
            <v>18</v>
          </cell>
          <cell r="K53">
            <v>0</v>
          </cell>
          <cell r="L53">
            <v>4</v>
          </cell>
          <cell r="M53">
            <v>6</v>
          </cell>
          <cell r="N53">
            <v>0</v>
          </cell>
          <cell r="O53">
            <v>0</v>
          </cell>
          <cell r="P53">
            <v>1</v>
          </cell>
        </row>
        <row r="54">
          <cell r="A54" t="str">
            <v>66</v>
          </cell>
          <cell r="B54" t="str">
            <v>พิจิตร</v>
          </cell>
          <cell r="C54">
            <v>155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12</v>
          </cell>
          <cell r="K54">
            <v>17</v>
          </cell>
          <cell r="L54">
            <v>17</v>
          </cell>
          <cell r="M54">
            <v>38</v>
          </cell>
          <cell r="N54">
            <v>20</v>
          </cell>
          <cell r="O54">
            <v>21</v>
          </cell>
          <cell r="P54">
            <v>30</v>
          </cell>
        </row>
        <row r="55">
          <cell r="A55" t="str">
            <v>67</v>
          </cell>
          <cell r="B55" t="str">
            <v>เพชรบูรณ์</v>
          </cell>
          <cell r="C55">
            <v>677</v>
          </cell>
          <cell r="E55">
            <v>4</v>
          </cell>
          <cell r="F55">
            <v>0</v>
          </cell>
          <cell r="G55">
            <v>18</v>
          </cell>
          <cell r="H55">
            <v>58</v>
          </cell>
          <cell r="I55">
            <v>53</v>
          </cell>
          <cell r="J55">
            <v>73</v>
          </cell>
          <cell r="K55">
            <v>87</v>
          </cell>
          <cell r="L55">
            <v>77</v>
          </cell>
          <cell r="M55">
            <v>88</v>
          </cell>
          <cell r="N55">
            <v>84</v>
          </cell>
          <cell r="O55">
            <v>76</v>
          </cell>
          <cell r="P55">
            <v>59</v>
          </cell>
        </row>
        <row r="56">
          <cell r="A56" t="str">
            <v>70</v>
          </cell>
          <cell r="B56" t="str">
            <v>ราชบุรี</v>
          </cell>
          <cell r="C56">
            <v>1872</v>
          </cell>
          <cell r="E56">
            <v>151</v>
          </cell>
          <cell r="F56">
            <v>166</v>
          </cell>
          <cell r="G56">
            <v>167</v>
          </cell>
          <cell r="H56">
            <v>143</v>
          </cell>
          <cell r="I56">
            <v>115</v>
          </cell>
          <cell r="J56">
            <v>130</v>
          </cell>
          <cell r="K56">
            <v>122</v>
          </cell>
          <cell r="L56">
            <v>148</v>
          </cell>
          <cell r="M56">
            <v>143</v>
          </cell>
          <cell r="N56">
            <v>185</v>
          </cell>
          <cell r="O56">
            <v>190</v>
          </cell>
          <cell r="P56">
            <v>212</v>
          </cell>
        </row>
        <row r="57">
          <cell r="A57" t="str">
            <v>71</v>
          </cell>
          <cell r="B57" t="str">
            <v>กาญจนบุรี</v>
          </cell>
          <cell r="C57">
            <v>1106</v>
          </cell>
          <cell r="E57">
            <v>4</v>
          </cell>
          <cell r="F57">
            <v>8</v>
          </cell>
          <cell r="G57">
            <v>21</v>
          </cell>
          <cell r="H57">
            <v>40</v>
          </cell>
          <cell r="I57">
            <v>32</v>
          </cell>
          <cell r="J57">
            <v>72</v>
          </cell>
          <cell r="K57">
            <v>89</v>
          </cell>
          <cell r="L57">
            <v>116</v>
          </cell>
          <cell r="M57">
            <v>183</v>
          </cell>
          <cell r="N57">
            <v>165</v>
          </cell>
          <cell r="O57">
            <v>207</v>
          </cell>
          <cell r="P57">
            <v>169</v>
          </cell>
        </row>
        <row r="58">
          <cell r="A58" t="str">
            <v>72</v>
          </cell>
          <cell r="B58" t="str">
            <v>สุพรรณบุรี</v>
          </cell>
          <cell r="C58">
            <v>615</v>
          </cell>
          <cell r="E58">
            <v>16</v>
          </cell>
          <cell r="F58">
            <v>33</v>
          </cell>
          <cell r="G58">
            <v>50</v>
          </cell>
          <cell r="H58">
            <v>50</v>
          </cell>
          <cell r="I58">
            <v>40</v>
          </cell>
          <cell r="J58">
            <v>19</v>
          </cell>
          <cell r="K58">
            <v>36</v>
          </cell>
          <cell r="L58">
            <v>70</v>
          </cell>
          <cell r="M58">
            <v>61</v>
          </cell>
          <cell r="N58">
            <v>96</v>
          </cell>
          <cell r="O58">
            <v>77</v>
          </cell>
          <cell r="P58">
            <v>67</v>
          </cell>
        </row>
        <row r="59">
          <cell r="A59" t="str">
            <v>73</v>
          </cell>
          <cell r="B59" t="str">
            <v>นครปฐม</v>
          </cell>
          <cell r="C59">
            <v>560</v>
          </cell>
          <cell r="E59">
            <v>8</v>
          </cell>
          <cell r="F59">
            <v>27</v>
          </cell>
          <cell r="G59">
            <v>30</v>
          </cell>
          <cell r="H59">
            <v>40</v>
          </cell>
          <cell r="I59">
            <v>38</v>
          </cell>
          <cell r="J59">
            <v>41</v>
          </cell>
          <cell r="K59">
            <v>28</v>
          </cell>
          <cell r="L59">
            <v>57</v>
          </cell>
          <cell r="M59">
            <v>37</v>
          </cell>
          <cell r="N59">
            <v>63</v>
          </cell>
          <cell r="O59">
            <v>114</v>
          </cell>
          <cell r="P59">
            <v>77</v>
          </cell>
        </row>
        <row r="60">
          <cell r="A60" t="str">
            <v>74</v>
          </cell>
          <cell r="B60" t="str">
            <v>สมุทรสาคร</v>
          </cell>
          <cell r="C60">
            <v>754</v>
          </cell>
          <cell r="E60">
            <v>0</v>
          </cell>
          <cell r="F60">
            <v>12</v>
          </cell>
          <cell r="G60">
            <v>36</v>
          </cell>
          <cell r="H60">
            <v>45</v>
          </cell>
          <cell r="I60">
            <v>61</v>
          </cell>
          <cell r="J60">
            <v>79</v>
          </cell>
          <cell r="K60">
            <v>108</v>
          </cell>
          <cell r="L60">
            <v>92</v>
          </cell>
          <cell r="M60">
            <v>77</v>
          </cell>
          <cell r="N60">
            <v>96</v>
          </cell>
          <cell r="O60">
            <v>80</v>
          </cell>
          <cell r="P60">
            <v>68</v>
          </cell>
        </row>
        <row r="61">
          <cell r="A61" t="str">
            <v>75</v>
          </cell>
          <cell r="B61" t="str">
            <v>สมุทรสงคราม</v>
          </cell>
          <cell r="C61">
            <v>223</v>
          </cell>
          <cell r="E61">
            <v>2</v>
          </cell>
          <cell r="F61">
            <v>13</v>
          </cell>
          <cell r="G61">
            <v>23</v>
          </cell>
          <cell r="H61">
            <v>29</v>
          </cell>
          <cell r="I61">
            <v>17</v>
          </cell>
          <cell r="J61">
            <v>15</v>
          </cell>
          <cell r="K61">
            <v>22</v>
          </cell>
          <cell r="L61">
            <v>19</v>
          </cell>
          <cell r="M61">
            <v>16</v>
          </cell>
          <cell r="N61">
            <v>21</v>
          </cell>
          <cell r="O61">
            <v>17</v>
          </cell>
          <cell r="P61">
            <v>29</v>
          </cell>
        </row>
        <row r="62">
          <cell r="A62" t="str">
            <v>76</v>
          </cell>
          <cell r="B62" t="str">
            <v>เพชรบุรี</v>
          </cell>
          <cell r="C62">
            <v>682</v>
          </cell>
          <cell r="E62">
            <v>0</v>
          </cell>
          <cell r="F62">
            <v>0</v>
          </cell>
          <cell r="G62">
            <v>2</v>
          </cell>
          <cell r="H62">
            <v>44</v>
          </cell>
          <cell r="I62">
            <v>97</v>
          </cell>
          <cell r="J62">
            <v>69</v>
          </cell>
          <cell r="K62">
            <v>58</v>
          </cell>
          <cell r="L62">
            <v>72</v>
          </cell>
          <cell r="M62">
            <v>72</v>
          </cell>
          <cell r="N62">
            <v>53</v>
          </cell>
          <cell r="O62">
            <v>122</v>
          </cell>
          <cell r="P62">
            <v>93</v>
          </cell>
        </row>
        <row r="63">
          <cell r="A63" t="str">
            <v>77</v>
          </cell>
          <cell r="B63" t="str">
            <v>ประจวบคีรีขันธ์</v>
          </cell>
          <cell r="C63">
            <v>1286</v>
          </cell>
          <cell r="E63">
            <v>6</v>
          </cell>
          <cell r="F63">
            <v>15</v>
          </cell>
          <cell r="G63">
            <v>24</v>
          </cell>
          <cell r="H63">
            <v>75</v>
          </cell>
          <cell r="I63">
            <v>82</v>
          </cell>
          <cell r="J63">
            <v>101</v>
          </cell>
          <cell r="K63">
            <v>112</v>
          </cell>
          <cell r="L63">
            <v>134</v>
          </cell>
          <cell r="M63">
            <v>142</v>
          </cell>
          <cell r="N63">
            <v>176</v>
          </cell>
          <cell r="O63">
            <v>227</v>
          </cell>
          <cell r="P63">
            <v>192</v>
          </cell>
        </row>
        <row r="64">
          <cell r="A64" t="str">
            <v>80</v>
          </cell>
          <cell r="B64" t="str">
            <v>นครศรีธรรมราช</v>
          </cell>
          <cell r="C64">
            <v>129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</v>
          </cell>
          <cell r="L64">
            <v>14</v>
          </cell>
          <cell r="M64">
            <v>9</v>
          </cell>
          <cell r="N64">
            <v>18</v>
          </cell>
          <cell r="O64">
            <v>49</v>
          </cell>
          <cell r="P64">
            <v>38</v>
          </cell>
        </row>
        <row r="65">
          <cell r="A65" t="str">
            <v>81</v>
          </cell>
          <cell r="B65" t="str">
            <v>กระบี่</v>
          </cell>
          <cell r="C65">
            <v>627</v>
          </cell>
          <cell r="D65">
            <v>0</v>
          </cell>
          <cell r="E65">
            <v>2</v>
          </cell>
          <cell r="F65">
            <v>15</v>
          </cell>
          <cell r="G65">
            <v>51</v>
          </cell>
          <cell r="H65">
            <v>45</v>
          </cell>
          <cell r="I65">
            <v>36</v>
          </cell>
          <cell r="J65">
            <v>38</v>
          </cell>
          <cell r="K65">
            <v>61</v>
          </cell>
          <cell r="L65">
            <v>72</v>
          </cell>
          <cell r="M65">
            <v>56</v>
          </cell>
          <cell r="N65">
            <v>51</v>
          </cell>
          <cell r="O65">
            <v>71</v>
          </cell>
          <cell r="P65">
            <v>129</v>
          </cell>
        </row>
        <row r="66">
          <cell r="A66" t="str">
            <v>82</v>
          </cell>
          <cell r="B66" t="str">
            <v>พังงา</v>
          </cell>
          <cell r="C66">
            <v>245</v>
          </cell>
          <cell r="E66">
            <v>6</v>
          </cell>
          <cell r="F66">
            <v>18</v>
          </cell>
          <cell r="G66">
            <v>13</v>
          </cell>
          <cell r="H66">
            <v>15</v>
          </cell>
          <cell r="I66">
            <v>21</v>
          </cell>
          <cell r="J66">
            <v>23</v>
          </cell>
          <cell r="K66">
            <v>23</v>
          </cell>
          <cell r="L66">
            <v>21</v>
          </cell>
          <cell r="M66">
            <v>24</v>
          </cell>
          <cell r="N66">
            <v>25</v>
          </cell>
          <cell r="O66">
            <v>27</v>
          </cell>
          <cell r="P66">
            <v>29</v>
          </cell>
        </row>
        <row r="67">
          <cell r="A67" t="str">
            <v>83</v>
          </cell>
          <cell r="B67" t="str">
            <v>ภูเก็ต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84</v>
          </cell>
          <cell r="B68" t="str">
            <v>สุราษฎร์ธานี</v>
          </cell>
          <cell r="C68">
            <v>718</v>
          </cell>
          <cell r="E68">
            <v>20</v>
          </cell>
          <cell r="F68">
            <v>62</v>
          </cell>
          <cell r="G68">
            <v>70</v>
          </cell>
          <cell r="H68">
            <v>74</v>
          </cell>
          <cell r="I68">
            <v>63</v>
          </cell>
          <cell r="J68">
            <v>57</v>
          </cell>
          <cell r="K68">
            <v>72</v>
          </cell>
          <cell r="L68">
            <v>62</v>
          </cell>
          <cell r="M68">
            <v>52</v>
          </cell>
          <cell r="N68">
            <v>72</v>
          </cell>
          <cell r="O68">
            <v>64</v>
          </cell>
          <cell r="P68">
            <v>50</v>
          </cell>
        </row>
        <row r="69">
          <cell r="A69" t="str">
            <v>85</v>
          </cell>
          <cell r="B69" t="str">
            <v>ระนอง</v>
          </cell>
          <cell r="C69">
            <v>172</v>
          </cell>
          <cell r="E69">
            <v>9</v>
          </cell>
          <cell r="F69">
            <v>5</v>
          </cell>
          <cell r="G69">
            <v>14</v>
          </cell>
          <cell r="H69">
            <v>12</v>
          </cell>
          <cell r="I69">
            <v>19</v>
          </cell>
          <cell r="J69">
            <v>16</v>
          </cell>
          <cell r="K69">
            <v>11</v>
          </cell>
          <cell r="L69">
            <v>13</v>
          </cell>
          <cell r="M69">
            <v>17</v>
          </cell>
          <cell r="N69">
            <v>20</v>
          </cell>
          <cell r="O69">
            <v>19</v>
          </cell>
          <cell r="P69">
            <v>17</v>
          </cell>
        </row>
        <row r="70">
          <cell r="A70" t="str">
            <v>86</v>
          </cell>
          <cell r="B70" t="str">
            <v>ชุมพร</v>
          </cell>
          <cell r="C70">
            <v>349</v>
          </cell>
          <cell r="E70">
            <v>0</v>
          </cell>
          <cell r="F70">
            <v>8</v>
          </cell>
          <cell r="G70">
            <v>25</v>
          </cell>
          <cell r="H70">
            <v>26</v>
          </cell>
          <cell r="I70">
            <v>28</v>
          </cell>
          <cell r="J70">
            <v>47</v>
          </cell>
          <cell r="K70">
            <v>45</v>
          </cell>
          <cell r="L70">
            <v>31</v>
          </cell>
          <cell r="M70">
            <v>28</v>
          </cell>
          <cell r="N70">
            <v>31</v>
          </cell>
          <cell r="O70">
            <v>37</v>
          </cell>
          <cell r="P70">
            <v>43</v>
          </cell>
        </row>
        <row r="71">
          <cell r="A71" t="str">
            <v>90</v>
          </cell>
          <cell r="B71" t="str">
            <v>สงขลา</v>
          </cell>
          <cell r="C71">
            <v>723</v>
          </cell>
          <cell r="E71">
            <v>0</v>
          </cell>
          <cell r="F71">
            <v>0</v>
          </cell>
          <cell r="G71">
            <v>0</v>
          </cell>
          <cell r="H71">
            <v>40</v>
          </cell>
          <cell r="I71">
            <v>78</v>
          </cell>
          <cell r="J71">
            <v>82</v>
          </cell>
          <cell r="K71">
            <v>92</v>
          </cell>
          <cell r="L71">
            <v>88</v>
          </cell>
          <cell r="M71">
            <v>81</v>
          </cell>
          <cell r="N71">
            <v>74</v>
          </cell>
          <cell r="O71">
            <v>89</v>
          </cell>
          <cell r="P71">
            <v>99</v>
          </cell>
        </row>
        <row r="72">
          <cell r="A72" t="str">
            <v>91</v>
          </cell>
          <cell r="B72" t="str">
            <v>สตูล</v>
          </cell>
          <cell r="C72">
            <v>115</v>
          </cell>
          <cell r="E72">
            <v>0</v>
          </cell>
          <cell r="H72">
            <v>6</v>
          </cell>
          <cell r="I72">
            <v>12</v>
          </cell>
          <cell r="J72">
            <v>6</v>
          </cell>
          <cell r="K72">
            <v>12</v>
          </cell>
          <cell r="L72">
            <v>18</v>
          </cell>
          <cell r="M72">
            <v>23</v>
          </cell>
          <cell r="N72">
            <v>16</v>
          </cell>
          <cell r="O72">
            <v>21</v>
          </cell>
          <cell r="P72">
            <v>1</v>
          </cell>
        </row>
        <row r="73">
          <cell r="A73" t="str">
            <v>92</v>
          </cell>
          <cell r="B73" t="str">
            <v>ตรัง</v>
          </cell>
          <cell r="C73">
            <v>1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A74" t="str">
            <v>93</v>
          </cell>
          <cell r="B74" t="str">
            <v>พัทลุง</v>
          </cell>
          <cell r="C74">
            <v>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6</v>
          </cell>
          <cell r="P74">
            <v>0</v>
          </cell>
        </row>
        <row r="75">
          <cell r="A75" t="str">
            <v>94</v>
          </cell>
          <cell r="B75" t="str">
            <v>ปัตตานี</v>
          </cell>
          <cell r="C75">
            <v>150</v>
          </cell>
          <cell r="E75">
            <v>2</v>
          </cell>
          <cell r="F75">
            <v>2</v>
          </cell>
          <cell r="G75">
            <v>12</v>
          </cell>
          <cell r="H75">
            <v>19</v>
          </cell>
          <cell r="I75">
            <v>6</v>
          </cell>
          <cell r="J75">
            <v>7</v>
          </cell>
          <cell r="K75">
            <v>10</v>
          </cell>
          <cell r="L75">
            <v>13</v>
          </cell>
          <cell r="M75">
            <v>11</v>
          </cell>
          <cell r="N75">
            <v>17</v>
          </cell>
          <cell r="O75">
            <v>31</v>
          </cell>
          <cell r="P75">
            <v>20</v>
          </cell>
        </row>
        <row r="76">
          <cell r="A76" t="str">
            <v>95</v>
          </cell>
          <cell r="B76" t="str">
            <v>ยะลา</v>
          </cell>
          <cell r="C76">
            <v>754</v>
          </cell>
          <cell r="F76">
            <v>36</v>
          </cell>
          <cell r="G76">
            <v>59</v>
          </cell>
          <cell r="H76">
            <v>74</v>
          </cell>
          <cell r="I76">
            <v>69</v>
          </cell>
          <cell r="J76">
            <v>83</v>
          </cell>
          <cell r="K76">
            <v>64</v>
          </cell>
          <cell r="L76">
            <v>51</v>
          </cell>
          <cell r="M76">
            <v>76</v>
          </cell>
          <cell r="N76">
            <v>73</v>
          </cell>
          <cell r="O76">
            <v>85</v>
          </cell>
          <cell r="P76">
            <v>84</v>
          </cell>
        </row>
        <row r="77">
          <cell r="A77" t="str">
            <v>96</v>
          </cell>
          <cell r="B77" t="str">
            <v>นราธิวาส</v>
          </cell>
          <cell r="C77">
            <v>176</v>
          </cell>
          <cell r="E77">
            <v>12</v>
          </cell>
          <cell r="F77">
            <v>9</v>
          </cell>
          <cell r="G77">
            <v>18</v>
          </cell>
          <cell r="H77">
            <v>21</v>
          </cell>
          <cell r="I77">
            <v>16</v>
          </cell>
          <cell r="J77">
            <v>22</v>
          </cell>
          <cell r="K77">
            <v>11</v>
          </cell>
          <cell r="L77">
            <v>10</v>
          </cell>
          <cell r="M77">
            <v>9</v>
          </cell>
          <cell r="N77">
            <v>7</v>
          </cell>
          <cell r="O77">
            <v>27</v>
          </cell>
          <cell r="P77">
            <v>14</v>
          </cell>
        </row>
        <row r="78">
          <cell r="A78" t="str">
            <v>97</v>
          </cell>
          <cell r="B78" t="str">
            <v>กรุงเทพมหานคร2</v>
          </cell>
          <cell r="C78">
            <v>4527</v>
          </cell>
          <cell r="E78">
            <v>418</v>
          </cell>
          <cell r="F78">
            <v>404</v>
          </cell>
          <cell r="G78">
            <v>460</v>
          </cell>
          <cell r="H78">
            <v>419</v>
          </cell>
          <cell r="I78">
            <v>371</v>
          </cell>
          <cell r="J78">
            <v>336</v>
          </cell>
          <cell r="K78">
            <v>337</v>
          </cell>
          <cell r="L78">
            <v>318</v>
          </cell>
          <cell r="M78">
            <v>308</v>
          </cell>
          <cell r="N78">
            <v>356</v>
          </cell>
          <cell r="O78">
            <v>368</v>
          </cell>
          <cell r="P78">
            <v>432</v>
          </cell>
        </row>
      </sheetData>
      <sheetData sheetId="7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</v>
          </cell>
          <cell r="F1" t="str">
            <v>2</v>
          </cell>
          <cell r="G1" t="str">
            <v>3</v>
          </cell>
          <cell r="H1" t="str">
            <v>4</v>
          </cell>
          <cell r="I1" t="str">
            <v>5</v>
          </cell>
          <cell r="J1" t="str">
            <v>6</v>
          </cell>
          <cell r="K1" t="str">
            <v>7</v>
          </cell>
          <cell r="L1" t="str">
            <v>8</v>
          </cell>
          <cell r="M1" t="str">
            <v>9</v>
          </cell>
        </row>
        <row r="2">
          <cell r="A2">
            <v>10</v>
          </cell>
          <cell r="B2" t="str">
            <v>กรุงเทพมหานคร</v>
          </cell>
          <cell r="C2">
            <v>51</v>
          </cell>
          <cell r="H2">
            <v>10000</v>
          </cell>
          <cell r="I2">
            <v>12800</v>
          </cell>
          <cell r="L2">
            <v>2400</v>
          </cell>
          <cell r="M2">
            <v>22200</v>
          </cell>
        </row>
        <row r="3">
          <cell r="A3">
            <v>11</v>
          </cell>
          <cell r="B3" t="str">
            <v>สมุทรปราการ</v>
          </cell>
          <cell r="C3">
            <v>0</v>
          </cell>
        </row>
        <row r="4">
          <cell r="A4">
            <v>12</v>
          </cell>
          <cell r="B4" t="str">
            <v>นนทบุรี</v>
          </cell>
          <cell r="C4">
            <v>350</v>
          </cell>
          <cell r="K4">
            <v>53400</v>
          </cell>
          <cell r="L4">
            <v>125400</v>
          </cell>
          <cell r="M4">
            <v>139000</v>
          </cell>
        </row>
        <row r="5">
          <cell r="A5">
            <v>13</v>
          </cell>
          <cell r="B5" t="str">
            <v>ปทุมธานี</v>
          </cell>
          <cell r="C5">
            <v>12</v>
          </cell>
          <cell r="M5">
            <v>12000</v>
          </cell>
        </row>
        <row r="6">
          <cell r="A6">
            <v>14</v>
          </cell>
          <cell r="B6" t="str">
            <v>พระนครศรีอยุธยา</v>
          </cell>
          <cell r="C6">
            <v>493</v>
          </cell>
          <cell r="G6">
            <v>19000</v>
          </cell>
          <cell r="H6">
            <v>55000</v>
          </cell>
          <cell r="I6">
            <v>72000</v>
          </cell>
          <cell r="J6">
            <v>78800</v>
          </cell>
          <cell r="K6">
            <v>80600</v>
          </cell>
          <cell r="L6">
            <v>88400</v>
          </cell>
          <cell r="M6">
            <v>92400</v>
          </cell>
        </row>
        <row r="7">
          <cell r="A7">
            <v>15</v>
          </cell>
          <cell r="B7" t="str">
            <v>อ่างทอง</v>
          </cell>
          <cell r="C7">
            <v>0</v>
          </cell>
        </row>
        <row r="8">
          <cell r="A8">
            <v>16</v>
          </cell>
          <cell r="B8" t="str">
            <v>ลพบุรี</v>
          </cell>
          <cell r="C8">
            <v>41</v>
          </cell>
          <cell r="E8">
            <v>3000</v>
          </cell>
          <cell r="F8">
            <v>3000</v>
          </cell>
          <cell r="G8">
            <v>2000</v>
          </cell>
          <cell r="H8">
            <v>1200</v>
          </cell>
          <cell r="I8">
            <v>4000</v>
          </cell>
          <cell r="J8">
            <v>800</v>
          </cell>
          <cell r="K8">
            <v>5000</v>
          </cell>
          <cell r="L8">
            <v>9200</v>
          </cell>
          <cell r="M8">
            <v>11000</v>
          </cell>
        </row>
        <row r="9">
          <cell r="A9">
            <v>17</v>
          </cell>
          <cell r="B9" t="str">
            <v>สิงห์บุรี</v>
          </cell>
          <cell r="C9">
            <v>0</v>
          </cell>
        </row>
        <row r="10">
          <cell r="A10">
            <v>18</v>
          </cell>
          <cell r="B10" t="str">
            <v>ชัยนาท</v>
          </cell>
          <cell r="C10">
            <v>2</v>
          </cell>
          <cell r="M10">
            <v>2000</v>
          </cell>
        </row>
        <row r="11">
          <cell r="A11">
            <v>19</v>
          </cell>
          <cell r="B11" t="str">
            <v>สระบุรี</v>
          </cell>
          <cell r="C11">
            <v>0</v>
          </cell>
        </row>
        <row r="12">
          <cell r="A12">
            <v>20</v>
          </cell>
          <cell r="B12" t="str">
            <v>ชลบุรี</v>
          </cell>
          <cell r="C12">
            <v>0</v>
          </cell>
        </row>
        <row r="13">
          <cell r="A13">
            <v>21</v>
          </cell>
          <cell r="B13" t="str">
            <v>ระยอง</v>
          </cell>
          <cell r="C13">
            <v>0</v>
          </cell>
        </row>
        <row r="14">
          <cell r="A14">
            <v>22</v>
          </cell>
          <cell r="B14" t="str">
            <v>จันทบุรี</v>
          </cell>
          <cell r="C14">
            <v>1</v>
          </cell>
          <cell r="M14">
            <v>1000</v>
          </cell>
        </row>
        <row r="15">
          <cell r="A15">
            <v>23</v>
          </cell>
          <cell r="B15" t="str">
            <v>ตราด</v>
          </cell>
          <cell r="C15">
            <v>23</v>
          </cell>
          <cell r="K15">
            <v>1000</v>
          </cell>
          <cell r="L15">
            <v>5000</v>
          </cell>
          <cell r="M15">
            <v>17000</v>
          </cell>
        </row>
        <row r="16">
          <cell r="A16">
            <v>24</v>
          </cell>
          <cell r="B16" t="str">
            <v>ฉะเชิงเทรา</v>
          </cell>
          <cell r="C16">
            <v>0</v>
          </cell>
        </row>
        <row r="17">
          <cell r="A17">
            <v>25</v>
          </cell>
          <cell r="B17" t="str">
            <v>ปราจีนบุรี</v>
          </cell>
          <cell r="C17">
            <v>0</v>
          </cell>
        </row>
        <row r="18">
          <cell r="A18">
            <v>26</v>
          </cell>
          <cell r="B18" t="str">
            <v>นครนายก</v>
          </cell>
          <cell r="C18">
            <v>8</v>
          </cell>
          <cell r="J18">
            <v>2000</v>
          </cell>
          <cell r="K18">
            <v>1000</v>
          </cell>
          <cell r="L18">
            <v>2000</v>
          </cell>
          <cell r="M18">
            <v>2200</v>
          </cell>
        </row>
        <row r="19">
          <cell r="A19">
            <v>27</v>
          </cell>
          <cell r="B19" t="str">
            <v>สระแก้ว</v>
          </cell>
          <cell r="C19">
            <v>30</v>
          </cell>
          <cell r="J19">
            <v>6000</v>
          </cell>
          <cell r="K19">
            <v>6000</v>
          </cell>
          <cell r="L19">
            <v>9000</v>
          </cell>
          <cell r="M19">
            <v>9000</v>
          </cell>
        </row>
        <row r="20">
          <cell r="A20">
            <v>30</v>
          </cell>
          <cell r="B20" t="str">
            <v>นครราชสีมา</v>
          </cell>
          <cell r="C20">
            <v>1</v>
          </cell>
          <cell r="H20">
            <v>1000</v>
          </cell>
        </row>
        <row r="21">
          <cell r="A21">
            <v>31</v>
          </cell>
          <cell r="B21" t="str">
            <v>บุรีรัมย์</v>
          </cell>
          <cell r="C21">
            <v>62</v>
          </cell>
          <cell r="L21">
            <v>2000</v>
          </cell>
          <cell r="M21">
            <v>59400</v>
          </cell>
        </row>
        <row r="22">
          <cell r="A22">
            <v>32</v>
          </cell>
          <cell r="B22" t="str">
            <v>สุรินทร์</v>
          </cell>
          <cell r="C22">
            <v>1</v>
          </cell>
          <cell r="M22">
            <v>1000</v>
          </cell>
        </row>
        <row r="23">
          <cell r="A23">
            <v>33</v>
          </cell>
          <cell r="B23" t="str">
            <v>ศรีสะเกษ</v>
          </cell>
          <cell r="C23">
            <v>117</v>
          </cell>
          <cell r="H23">
            <v>1400</v>
          </cell>
          <cell r="I23">
            <v>11000</v>
          </cell>
          <cell r="J23">
            <v>24800</v>
          </cell>
          <cell r="K23">
            <v>12800</v>
          </cell>
          <cell r="L23">
            <v>19400</v>
          </cell>
          <cell r="M23">
            <v>43400</v>
          </cell>
        </row>
        <row r="24">
          <cell r="A24">
            <v>34</v>
          </cell>
          <cell r="B24" t="str">
            <v>อุบลราชธานี</v>
          </cell>
          <cell r="C24">
            <v>0</v>
          </cell>
        </row>
        <row r="25">
          <cell r="A25">
            <v>35</v>
          </cell>
          <cell r="B25" t="str">
            <v>ยโสธร</v>
          </cell>
          <cell r="C25">
            <v>0</v>
          </cell>
        </row>
        <row r="26">
          <cell r="A26">
            <v>36</v>
          </cell>
          <cell r="B26" t="str">
            <v>ชัยภูมิ</v>
          </cell>
          <cell r="C26">
            <v>0</v>
          </cell>
        </row>
        <row r="27">
          <cell r="A27">
            <v>37</v>
          </cell>
          <cell r="B27" t="str">
            <v>อำนาจเจริญ</v>
          </cell>
          <cell r="C27">
            <v>0</v>
          </cell>
        </row>
        <row r="28">
          <cell r="A28">
            <v>39</v>
          </cell>
          <cell r="B28" t="str">
            <v>หนองบัวลำภู</v>
          </cell>
          <cell r="C28">
            <v>101</v>
          </cell>
          <cell r="L28">
            <v>20000</v>
          </cell>
          <cell r="M28">
            <v>81000</v>
          </cell>
        </row>
        <row r="29">
          <cell r="A29">
            <v>40</v>
          </cell>
          <cell r="B29" t="str">
            <v>ขอนแก่น</v>
          </cell>
          <cell r="C29">
            <v>1</v>
          </cell>
          <cell r="F29">
            <v>1000</v>
          </cell>
        </row>
        <row r="30">
          <cell r="A30">
            <v>41</v>
          </cell>
          <cell r="B30" t="str">
            <v>อุดรธานี</v>
          </cell>
          <cell r="C30">
            <v>199</v>
          </cell>
          <cell r="E30">
            <v>800</v>
          </cell>
          <cell r="H30">
            <v>1000</v>
          </cell>
          <cell r="I30">
            <v>3800</v>
          </cell>
          <cell r="J30">
            <v>1000</v>
          </cell>
          <cell r="K30">
            <v>22400</v>
          </cell>
          <cell r="L30">
            <v>83800</v>
          </cell>
          <cell r="M30">
            <v>56800</v>
          </cell>
        </row>
        <row r="31">
          <cell r="A31">
            <v>42</v>
          </cell>
          <cell r="B31" t="str">
            <v>เลย</v>
          </cell>
          <cell r="C31">
            <v>0</v>
          </cell>
        </row>
        <row r="32">
          <cell r="A32">
            <v>43</v>
          </cell>
          <cell r="B32" t="str">
            <v>หนองคาย</v>
          </cell>
          <cell r="C32">
            <v>0</v>
          </cell>
        </row>
        <row r="33">
          <cell r="A33">
            <v>44</v>
          </cell>
          <cell r="B33" t="str">
            <v>มหาสารคาม</v>
          </cell>
          <cell r="C33">
            <v>0</v>
          </cell>
        </row>
        <row r="34">
          <cell r="A34">
            <v>45</v>
          </cell>
          <cell r="B34" t="str">
            <v>ร้อยเอ็ด</v>
          </cell>
          <cell r="C34">
            <v>122</v>
          </cell>
          <cell r="I34">
            <v>6800</v>
          </cell>
          <cell r="J34">
            <v>2000</v>
          </cell>
          <cell r="K34">
            <v>2400</v>
          </cell>
          <cell r="L34">
            <v>15600</v>
          </cell>
          <cell r="M34">
            <v>60600</v>
          </cell>
        </row>
        <row r="35">
          <cell r="A35">
            <v>46</v>
          </cell>
          <cell r="B35" t="str">
            <v>กาฬสินธุ์</v>
          </cell>
          <cell r="C35">
            <v>175</v>
          </cell>
          <cell r="H35">
            <v>29800</v>
          </cell>
          <cell r="I35">
            <v>32700</v>
          </cell>
          <cell r="J35">
            <v>20000</v>
          </cell>
          <cell r="K35">
            <v>61600</v>
          </cell>
          <cell r="L35">
            <v>9600</v>
          </cell>
          <cell r="M35">
            <v>12000</v>
          </cell>
        </row>
        <row r="36">
          <cell r="A36">
            <v>47</v>
          </cell>
          <cell r="B36" t="str">
            <v>สกลนคร</v>
          </cell>
          <cell r="C36">
            <v>0</v>
          </cell>
        </row>
        <row r="37">
          <cell r="A37">
            <v>48</v>
          </cell>
          <cell r="B37" t="str">
            <v>นครพนม</v>
          </cell>
          <cell r="C37">
            <v>0</v>
          </cell>
        </row>
        <row r="38">
          <cell r="A38">
            <v>49</v>
          </cell>
          <cell r="B38" t="str">
            <v>มุกดาหาร</v>
          </cell>
          <cell r="C38">
            <v>11</v>
          </cell>
          <cell r="M38">
            <v>11000</v>
          </cell>
        </row>
        <row r="39">
          <cell r="A39">
            <v>50</v>
          </cell>
          <cell r="B39" t="str">
            <v>เชียงใหม่</v>
          </cell>
          <cell r="C39">
            <v>0</v>
          </cell>
        </row>
        <row r="40">
          <cell r="A40">
            <v>51</v>
          </cell>
          <cell r="B40" t="str">
            <v>ลำพูน</v>
          </cell>
          <cell r="C40">
            <v>1</v>
          </cell>
          <cell r="M40">
            <v>1000</v>
          </cell>
        </row>
        <row r="41">
          <cell r="A41">
            <v>52</v>
          </cell>
          <cell r="B41" t="str">
            <v>ลำปาง</v>
          </cell>
          <cell r="C41">
            <v>1</v>
          </cell>
          <cell r="L41">
            <v>1000</v>
          </cell>
        </row>
        <row r="42">
          <cell r="A42">
            <v>53</v>
          </cell>
          <cell r="B42" t="str">
            <v>อุตรดิตถ์</v>
          </cell>
          <cell r="C42">
            <v>0</v>
          </cell>
        </row>
        <row r="43">
          <cell r="A43">
            <v>54</v>
          </cell>
          <cell r="B43" t="str">
            <v>แพร่</v>
          </cell>
          <cell r="C43">
            <v>0</v>
          </cell>
        </row>
        <row r="44">
          <cell r="A44">
            <v>55</v>
          </cell>
          <cell r="B44" t="str">
            <v>น่าน</v>
          </cell>
          <cell r="C44">
            <v>0</v>
          </cell>
        </row>
        <row r="45">
          <cell r="A45">
            <v>56</v>
          </cell>
          <cell r="B45" t="str">
            <v>พะเยา</v>
          </cell>
          <cell r="C45">
            <v>0</v>
          </cell>
        </row>
        <row r="46">
          <cell r="A46">
            <v>57</v>
          </cell>
          <cell r="B46" t="str">
            <v>เชียงราย</v>
          </cell>
          <cell r="C46">
            <v>0</v>
          </cell>
        </row>
        <row r="47">
          <cell r="A47">
            <v>58</v>
          </cell>
          <cell r="B47" t="str">
            <v>แม่ฮ่องสอน</v>
          </cell>
          <cell r="C47">
            <v>0</v>
          </cell>
        </row>
        <row r="48">
          <cell r="A48">
            <v>60</v>
          </cell>
          <cell r="B48" t="str">
            <v>นครสวรรค์</v>
          </cell>
          <cell r="C48">
            <v>0</v>
          </cell>
        </row>
        <row r="49">
          <cell r="A49">
            <v>61</v>
          </cell>
          <cell r="B49" t="str">
            <v>อุทัยธานี</v>
          </cell>
          <cell r="C49">
            <v>283</v>
          </cell>
          <cell r="I49">
            <v>18800</v>
          </cell>
          <cell r="J49">
            <v>50000</v>
          </cell>
          <cell r="K49">
            <v>68000</v>
          </cell>
          <cell r="L49">
            <v>62600</v>
          </cell>
          <cell r="M49">
            <v>79200</v>
          </cell>
        </row>
        <row r="50">
          <cell r="A50">
            <v>62</v>
          </cell>
          <cell r="B50" t="str">
            <v>กำแพงเพชร</v>
          </cell>
          <cell r="C50">
            <v>0</v>
          </cell>
        </row>
        <row r="51">
          <cell r="A51">
            <v>63</v>
          </cell>
          <cell r="B51" t="str">
            <v>ตาก</v>
          </cell>
          <cell r="C51">
            <v>62</v>
          </cell>
          <cell r="K51">
            <v>19200</v>
          </cell>
          <cell r="L51">
            <v>15200</v>
          </cell>
          <cell r="M51">
            <v>26000</v>
          </cell>
        </row>
        <row r="52">
          <cell r="A52">
            <v>64</v>
          </cell>
          <cell r="B52" t="str">
            <v>สุโขทัย</v>
          </cell>
          <cell r="C52">
            <v>146</v>
          </cell>
          <cell r="K52">
            <v>21000</v>
          </cell>
          <cell r="L52">
            <v>51400</v>
          </cell>
          <cell r="M52">
            <v>72400</v>
          </cell>
        </row>
        <row r="53">
          <cell r="A53">
            <v>65</v>
          </cell>
          <cell r="B53" t="str">
            <v>พิษณุโลก</v>
          </cell>
          <cell r="C53">
            <v>0</v>
          </cell>
        </row>
        <row r="54">
          <cell r="A54">
            <v>66</v>
          </cell>
          <cell r="B54" t="str">
            <v>พิจิตร</v>
          </cell>
          <cell r="C54">
            <v>1</v>
          </cell>
          <cell r="L54">
            <v>1000</v>
          </cell>
        </row>
        <row r="55">
          <cell r="A55">
            <v>67</v>
          </cell>
          <cell r="B55" t="str">
            <v>เพชรบูรณ์</v>
          </cell>
          <cell r="C55">
            <v>0</v>
          </cell>
        </row>
        <row r="56">
          <cell r="A56">
            <v>70</v>
          </cell>
          <cell r="B56" t="str">
            <v>ราชบุรี</v>
          </cell>
          <cell r="C56">
            <v>186</v>
          </cell>
          <cell r="E56">
            <v>1000</v>
          </cell>
          <cell r="L56">
            <v>53200</v>
          </cell>
          <cell r="M56">
            <v>128200</v>
          </cell>
        </row>
        <row r="57">
          <cell r="A57">
            <v>71</v>
          </cell>
          <cell r="B57" t="str">
            <v>กาญจนบุรี</v>
          </cell>
          <cell r="C57">
            <v>8</v>
          </cell>
          <cell r="I57">
            <v>1000</v>
          </cell>
          <cell r="K57">
            <v>1000</v>
          </cell>
          <cell r="L57">
            <v>4000</v>
          </cell>
          <cell r="M57">
            <v>2000</v>
          </cell>
        </row>
        <row r="58">
          <cell r="A58">
            <v>72</v>
          </cell>
          <cell r="B58" t="str">
            <v>สุพรรณบุรี</v>
          </cell>
          <cell r="C58">
            <v>5</v>
          </cell>
          <cell r="L58">
            <v>1000</v>
          </cell>
          <cell r="M58">
            <v>4000</v>
          </cell>
        </row>
        <row r="59">
          <cell r="A59">
            <v>73</v>
          </cell>
          <cell r="B59" t="str">
            <v>นครปฐม</v>
          </cell>
          <cell r="C59">
            <v>0</v>
          </cell>
        </row>
        <row r="60">
          <cell r="A60">
            <v>74</v>
          </cell>
          <cell r="B60" t="str">
            <v>สมุทรสาคร</v>
          </cell>
          <cell r="C60">
            <v>1</v>
          </cell>
          <cell r="L60">
            <v>500</v>
          </cell>
        </row>
        <row r="61">
          <cell r="A61">
            <v>75</v>
          </cell>
          <cell r="B61" t="str">
            <v>สมุทรสงคราม</v>
          </cell>
          <cell r="C61">
            <v>6</v>
          </cell>
          <cell r="L61">
            <v>1000</v>
          </cell>
          <cell r="M61">
            <v>2000</v>
          </cell>
        </row>
        <row r="62">
          <cell r="A62">
            <v>76</v>
          </cell>
          <cell r="B62" t="str">
            <v>เพชรบุรี</v>
          </cell>
          <cell r="C62">
            <v>0</v>
          </cell>
        </row>
        <row r="63">
          <cell r="A63">
            <v>77</v>
          </cell>
          <cell r="B63" t="str">
            <v>ประจวบคีรีขันธ์</v>
          </cell>
          <cell r="C63">
            <v>45</v>
          </cell>
          <cell r="I63">
            <v>4000</v>
          </cell>
          <cell r="J63">
            <v>7200</v>
          </cell>
          <cell r="K63">
            <v>7800</v>
          </cell>
          <cell r="L63">
            <v>7400</v>
          </cell>
          <cell r="M63">
            <v>6200</v>
          </cell>
        </row>
        <row r="64">
          <cell r="A64">
            <v>80</v>
          </cell>
          <cell r="B64" t="str">
            <v>นครศรีธรรมราช</v>
          </cell>
          <cell r="C64">
            <v>0</v>
          </cell>
        </row>
        <row r="65">
          <cell r="A65">
            <v>81</v>
          </cell>
          <cell r="B65" t="str">
            <v>กระบี่</v>
          </cell>
          <cell r="C65">
            <v>2</v>
          </cell>
          <cell r="L65">
            <v>1000</v>
          </cell>
          <cell r="M65">
            <v>1000</v>
          </cell>
        </row>
        <row r="66">
          <cell r="A66">
            <v>82</v>
          </cell>
          <cell r="B66" t="str">
            <v>พังงา</v>
          </cell>
          <cell r="C66">
            <v>5</v>
          </cell>
          <cell r="M66">
            <v>5000</v>
          </cell>
        </row>
        <row r="67">
          <cell r="A67">
            <v>83</v>
          </cell>
          <cell r="B67" t="str">
            <v>ภูเก็ต</v>
          </cell>
          <cell r="C67">
            <v>0</v>
          </cell>
        </row>
        <row r="68">
          <cell r="A68">
            <v>84</v>
          </cell>
          <cell r="B68" t="str">
            <v>สุราษฎร์ธานี</v>
          </cell>
          <cell r="C68">
            <v>0</v>
          </cell>
        </row>
        <row r="69">
          <cell r="A69">
            <v>85</v>
          </cell>
          <cell r="B69" t="str">
            <v>ระนอง</v>
          </cell>
          <cell r="C69">
            <v>19</v>
          </cell>
          <cell r="K69">
            <v>1000</v>
          </cell>
          <cell r="L69">
            <v>5600</v>
          </cell>
          <cell r="M69">
            <v>10000</v>
          </cell>
        </row>
        <row r="70">
          <cell r="A70">
            <v>86</v>
          </cell>
          <cell r="B70" t="str">
            <v>ชุมพร</v>
          </cell>
          <cell r="C70">
            <v>0</v>
          </cell>
        </row>
        <row r="71">
          <cell r="A71">
            <v>90</v>
          </cell>
          <cell r="B71" t="str">
            <v>สงขลา</v>
          </cell>
          <cell r="C71">
            <v>0</v>
          </cell>
        </row>
        <row r="72">
          <cell r="A72">
            <v>91</v>
          </cell>
          <cell r="B72" t="str">
            <v>สตูล</v>
          </cell>
          <cell r="C72">
            <v>8</v>
          </cell>
          <cell r="K72">
            <v>1000</v>
          </cell>
          <cell r="L72">
            <v>3000</v>
          </cell>
          <cell r="M72">
            <v>4000</v>
          </cell>
        </row>
        <row r="73">
          <cell r="A73">
            <v>92</v>
          </cell>
          <cell r="B73" t="str">
            <v>ตรัง</v>
          </cell>
          <cell r="C73">
            <v>0</v>
          </cell>
        </row>
        <row r="74">
          <cell r="A74">
            <v>93</v>
          </cell>
          <cell r="B74" t="str">
            <v>พัทลุง</v>
          </cell>
          <cell r="C74">
            <v>0</v>
          </cell>
        </row>
        <row r="75">
          <cell r="A75">
            <v>94</v>
          </cell>
          <cell r="B75" t="str">
            <v>ปัตตานี</v>
          </cell>
          <cell r="C75">
            <v>0</v>
          </cell>
        </row>
        <row r="76">
          <cell r="A76">
            <v>95</v>
          </cell>
          <cell r="B76" t="str">
            <v>ยะลา</v>
          </cell>
          <cell r="C76">
            <v>0</v>
          </cell>
        </row>
        <row r="77">
          <cell r="A77">
            <v>96</v>
          </cell>
          <cell r="B77" t="str">
            <v>นราธิวาส</v>
          </cell>
          <cell r="C77">
            <v>3</v>
          </cell>
          <cell r="M77">
            <v>3000</v>
          </cell>
        </row>
        <row r="78">
          <cell r="A78">
            <v>97</v>
          </cell>
          <cell r="B78" t="str">
            <v>กรุงเทพมหานคร2</v>
          </cell>
          <cell r="C78">
            <v>303</v>
          </cell>
          <cell r="G78">
            <v>6800</v>
          </cell>
          <cell r="H78">
            <v>17400</v>
          </cell>
          <cell r="I78">
            <v>19600</v>
          </cell>
          <cell r="J78">
            <v>23600</v>
          </cell>
          <cell r="K78">
            <v>62000</v>
          </cell>
          <cell r="L78">
            <v>52800</v>
          </cell>
          <cell r="M78">
            <v>107400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  <row r="4579">
          <cell r="A4579" t="str">
            <v>2. โครงการ/หลักสูตร...</v>
          </cell>
        </row>
        <row r="4580">
          <cell r="A4580" t="str">
            <v>3.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  <row r="4579">
          <cell r="A4579" t="str">
            <v>2. โครงการ/หลักสูตร...</v>
          </cell>
        </row>
        <row r="4580">
          <cell r="A4580" t="str">
            <v>3.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งานวิจัย"/>
      <sheetName val="รวม46"/>
      <sheetName val="46บุคลากร"/>
      <sheetName val="50-51"/>
      <sheetName val="48-49"/>
      <sheetName val="chartบริหาร-กองทุน (2)"/>
      <sheetName val="chartบริหาร-กองทุน"/>
      <sheetName val="Chart1"/>
      <sheetName val="งบบริหาร-กองทุน"/>
      <sheetName val="งบ47-51"/>
      <sheetName val="Chart4"/>
      <sheetName val="Chart5"/>
      <sheetName val="Chart6"/>
      <sheetName val="จ่ายจริง46-50"/>
      <sheetName val="proj47"/>
      <sheetName val="งบ 47"/>
      <sheetName val="งบ48"/>
      <sheetName val="งบ49"/>
      <sheetName val="งบ 50"/>
      <sheetName val="งบ 51"/>
      <sheetName val="51"/>
      <sheetName val="จ่าย46"/>
      <sheetName val="รวม47-48"/>
      <sheetName val="บุคลากร 47-48"/>
      <sheetName val="จ่าย 47"/>
      <sheetName val="จ่าย 48"/>
      <sheetName val="จ่าย 49"/>
      <sheetName val="จ่าย 50"/>
      <sheetName val="จ่าย-50เต็มปี"/>
      <sheetName val="Chartงบพรบ"/>
      <sheetName val="Chartจ่ายจริง"/>
      <sheetName val="Chart2"/>
      <sheetName val="Char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B817" t="str">
            <v xml:space="preserve">   -โทรทัศน์(สถานีเอกชน วันธรรมดา)</v>
          </cell>
        </row>
        <row r="818">
          <cell r="A818" t="str">
            <v>งบค่าครุภัณฑ์ ที่ดินและสิ่งก่อสร้าง</v>
          </cell>
          <cell r="B818" t="str">
            <v xml:space="preserve">   -โทรทัศน์(สถานีเอกชน วันหยุด)</v>
          </cell>
        </row>
        <row r="819">
          <cell r="A819" t="str">
            <v>งบเงินอุดหนุน</v>
          </cell>
          <cell r="B819" t="str">
            <v xml:space="preserve">   -โทรทัศน์(สถานีราชการ)</v>
          </cell>
        </row>
        <row r="820">
          <cell r="A820" t="str">
            <v>งบรายจ่ายอื่น</v>
          </cell>
        </row>
        <row r="823">
          <cell r="B823" t="str">
            <v xml:space="preserve">   -หนังสือพิมพ์(คอลัมน์ 6X10 นิ้ว ขาวดำ)</v>
          </cell>
        </row>
        <row r="824">
          <cell r="B824" t="str">
            <v xml:space="preserve">   -หนังสือพิมพ์(คอลัมน์ 6X10 นิ้ว สี)</v>
          </cell>
        </row>
        <row r="825">
          <cell r="B825" t="str">
            <v xml:space="preserve">   -หนังสือพิมพ์(คอลัมน์ 10X12 นิ้ว ขาวดำ)</v>
          </cell>
        </row>
        <row r="826">
          <cell r="B826" t="str">
            <v xml:space="preserve">   -หนังสือพิมพ์(คอลัมน์ 10X12 นิ้ว สี)</v>
          </cell>
        </row>
        <row r="829">
          <cell r="B829" t="str">
            <v>06.01-12.00 น.</v>
          </cell>
        </row>
        <row r="830">
          <cell r="B830" t="str">
            <v>12.01-18.00 น.</v>
          </cell>
        </row>
        <row r="831">
          <cell r="B831" t="str">
            <v>18.01-22.00 น.</v>
          </cell>
        </row>
        <row r="832">
          <cell r="B832" t="str">
            <v>22.01-24.00 น.</v>
          </cell>
        </row>
        <row r="833">
          <cell r="B833" t="str">
            <v>24.01-06.00 น.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C10B-ECAA-4960-9D60-44BA0B0B43E1}">
  <sheetPr>
    <tabColor theme="4"/>
    <pageSetUpPr fitToPage="1"/>
  </sheetPr>
  <dimension ref="A1:B10"/>
  <sheetViews>
    <sheetView workbookViewId="0">
      <selection activeCell="B12" sqref="B12"/>
    </sheetView>
  </sheetViews>
  <sheetFormatPr defaultRowHeight="21" x14ac:dyDescent="0.35"/>
  <cols>
    <col min="1" max="1" width="43.7109375" style="1" customWidth="1"/>
    <col min="2" max="2" width="71.140625" style="1" customWidth="1"/>
    <col min="3" max="16384" width="9.140625" style="1"/>
  </cols>
  <sheetData>
    <row r="1" spans="1:2" ht="46.5" customHeight="1" x14ac:dyDescent="0.35">
      <c r="A1" s="63" t="s">
        <v>5</v>
      </c>
      <c r="B1" s="63"/>
    </row>
    <row r="2" spans="1:2" x14ac:dyDescent="0.35">
      <c r="A2" s="2"/>
      <c r="B2" s="2"/>
    </row>
    <row r="3" spans="1:2" x14ac:dyDescent="0.35">
      <c r="A3" s="61" t="s">
        <v>0</v>
      </c>
      <c r="B3" s="61" t="s">
        <v>1</v>
      </c>
    </row>
    <row r="4" spans="1:2" x14ac:dyDescent="0.35">
      <c r="A4" s="64" t="s">
        <v>95</v>
      </c>
      <c r="B4" s="5" t="s">
        <v>6</v>
      </c>
    </row>
    <row r="5" spans="1:2" x14ac:dyDescent="0.35">
      <c r="A5" s="65"/>
      <c r="B5" s="3" t="s">
        <v>2</v>
      </c>
    </row>
    <row r="6" spans="1:2" x14ac:dyDescent="0.35">
      <c r="A6" s="64" t="s">
        <v>9</v>
      </c>
      <c r="B6" s="3" t="s">
        <v>3</v>
      </c>
    </row>
    <row r="7" spans="1:2" x14ac:dyDescent="0.35">
      <c r="A7" s="65"/>
      <c r="B7" s="3" t="s">
        <v>7</v>
      </c>
    </row>
    <row r="8" spans="1:2" x14ac:dyDescent="0.35">
      <c r="A8" s="64" t="s">
        <v>8</v>
      </c>
      <c r="B8" s="3" t="s">
        <v>4</v>
      </c>
    </row>
    <row r="9" spans="1:2" x14ac:dyDescent="0.35">
      <c r="A9" s="66"/>
      <c r="B9" s="3" t="s">
        <v>97</v>
      </c>
    </row>
    <row r="10" spans="1:2" ht="42" x14ac:dyDescent="0.35">
      <c r="A10" s="65"/>
      <c r="B10" s="5" t="s">
        <v>94</v>
      </c>
    </row>
  </sheetData>
  <mergeCells count="4">
    <mergeCell ref="A1:B1"/>
    <mergeCell ref="A4:A5"/>
    <mergeCell ref="A6:A7"/>
    <mergeCell ref="A8:A10"/>
  </mergeCells>
  <printOptions horizontalCentered="1"/>
  <pageMargins left="0.35" right="0.35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4737C-7E0C-4073-A832-C81A9674A1EE}">
  <sheetPr>
    <tabColor theme="5"/>
    <pageSetUpPr fitToPage="1"/>
  </sheetPr>
  <dimension ref="A1:S2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8.75" x14ac:dyDescent="0.3"/>
  <cols>
    <col min="1" max="1" width="4.85546875" style="28" customWidth="1"/>
    <col min="2" max="2" width="34.7109375" style="15" customWidth="1"/>
    <col min="3" max="3" width="12.7109375" style="15" customWidth="1"/>
    <col min="4" max="4" width="12.28515625" style="15" customWidth="1"/>
    <col min="5" max="5" width="11.28515625" style="15" customWidth="1"/>
    <col min="6" max="6" width="13.28515625" style="15" customWidth="1"/>
    <col min="7" max="7" width="10.85546875" style="15" customWidth="1"/>
    <col min="8" max="8" width="13.5703125" style="15" bestFit="1" customWidth="1"/>
    <col min="9" max="9" width="10.7109375" style="15" customWidth="1"/>
    <col min="10" max="10" width="13.42578125" style="15" customWidth="1"/>
    <col min="11" max="11" width="11.140625" style="15" customWidth="1"/>
    <col min="12" max="12" width="12.7109375" style="15" customWidth="1"/>
    <col min="13" max="13" width="12" style="15" customWidth="1"/>
    <col min="14" max="14" width="12.7109375" style="15" customWidth="1"/>
    <col min="15" max="15" width="11.42578125" style="15" customWidth="1"/>
    <col min="16" max="16" width="13" style="15" bestFit="1" customWidth="1"/>
    <col min="17" max="17" width="11.7109375" style="15" customWidth="1"/>
    <col min="18" max="18" width="14.85546875" style="15" bestFit="1" customWidth="1"/>
    <col min="19" max="19" width="32" style="15" customWidth="1"/>
    <col min="20" max="16384" width="9.140625" style="15"/>
  </cols>
  <sheetData>
    <row r="1" spans="1:19" ht="48.75" customHeight="1" x14ac:dyDescent="0.3">
      <c r="A1" s="69" t="s">
        <v>90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9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0"/>
    </row>
    <row r="3" spans="1:19" ht="21.75" customHeight="1" x14ac:dyDescent="0.3">
      <c r="A3" s="72" t="s">
        <v>10</v>
      </c>
      <c r="B3" s="75" t="s">
        <v>31</v>
      </c>
      <c r="C3" s="78" t="s">
        <v>32</v>
      </c>
      <c r="D3" s="78" t="s">
        <v>33</v>
      </c>
      <c r="E3" s="80" t="s">
        <v>80</v>
      </c>
      <c r="F3" s="81"/>
      <c r="G3" s="82" t="s">
        <v>35</v>
      </c>
      <c r="H3" s="83"/>
      <c r="I3" s="83"/>
      <c r="J3" s="83"/>
      <c r="K3" s="83"/>
      <c r="L3" s="83"/>
      <c r="M3" s="83"/>
      <c r="N3" s="84"/>
      <c r="O3" s="67" t="s">
        <v>81</v>
      </c>
      <c r="P3" s="68"/>
      <c r="Q3" s="85" t="s">
        <v>11</v>
      </c>
      <c r="R3" s="86"/>
      <c r="S3" s="16"/>
    </row>
    <row r="4" spans="1:19" ht="39" customHeight="1" x14ac:dyDescent="0.3">
      <c r="A4" s="73"/>
      <c r="B4" s="76"/>
      <c r="C4" s="79"/>
      <c r="D4" s="79"/>
      <c r="E4" s="80" t="s">
        <v>60</v>
      </c>
      <c r="F4" s="81"/>
      <c r="G4" s="89" t="s">
        <v>61</v>
      </c>
      <c r="H4" s="90"/>
      <c r="I4" s="89" t="s">
        <v>62</v>
      </c>
      <c r="J4" s="90"/>
      <c r="K4" s="89" t="s">
        <v>63</v>
      </c>
      <c r="L4" s="90"/>
      <c r="M4" s="91" t="s">
        <v>36</v>
      </c>
      <c r="N4" s="91"/>
      <c r="O4" s="67" t="s">
        <v>64</v>
      </c>
      <c r="P4" s="68"/>
      <c r="Q4" s="87"/>
      <c r="R4" s="88"/>
      <c r="S4" s="16"/>
    </row>
    <row r="5" spans="1:19" ht="20.25" customHeight="1" x14ac:dyDescent="0.3">
      <c r="A5" s="74"/>
      <c r="B5" s="77"/>
      <c r="C5" s="77"/>
      <c r="D5" s="77"/>
      <c r="E5" s="17" t="s">
        <v>13</v>
      </c>
      <c r="F5" s="18" t="s">
        <v>14</v>
      </c>
      <c r="G5" s="7" t="s">
        <v>13</v>
      </c>
      <c r="H5" s="7" t="s">
        <v>14</v>
      </c>
      <c r="I5" s="7" t="s">
        <v>13</v>
      </c>
      <c r="J5" s="7" t="s">
        <v>14</v>
      </c>
      <c r="K5" s="7" t="s">
        <v>13</v>
      </c>
      <c r="L5" s="7" t="s">
        <v>14</v>
      </c>
      <c r="M5" s="7" t="s">
        <v>13</v>
      </c>
      <c r="N5" s="7" t="s">
        <v>14</v>
      </c>
      <c r="O5" s="7" t="s">
        <v>13</v>
      </c>
      <c r="P5" s="7" t="s">
        <v>14</v>
      </c>
      <c r="Q5" s="7" t="s">
        <v>13</v>
      </c>
      <c r="R5" s="7" t="s">
        <v>14</v>
      </c>
    </row>
    <row r="6" spans="1:19" ht="18.75" customHeight="1" thickBot="1" x14ac:dyDescent="0.35">
      <c r="A6" s="92" t="s">
        <v>11</v>
      </c>
      <c r="B6" s="93"/>
      <c r="C6" s="93"/>
      <c r="D6" s="94"/>
      <c r="E6" s="32">
        <f>E7</f>
        <v>0</v>
      </c>
      <c r="F6" s="32">
        <f t="shared" ref="F6:R6" si="0">F7</f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0</v>
      </c>
      <c r="R6" s="32">
        <f t="shared" si="0"/>
        <v>0</v>
      </c>
    </row>
    <row r="7" spans="1:19" s="27" customFormat="1" ht="20.25" customHeight="1" thickTop="1" x14ac:dyDescent="0.3">
      <c r="A7" s="95" t="s">
        <v>16</v>
      </c>
      <c r="B7" s="96"/>
      <c r="C7" s="96"/>
      <c r="D7" s="97"/>
      <c r="E7" s="53">
        <f t="shared" ref="E7:R7" si="1">E10+E12</f>
        <v>0</v>
      </c>
      <c r="F7" s="53">
        <f t="shared" si="1"/>
        <v>0</v>
      </c>
      <c r="G7" s="53">
        <f t="shared" si="1"/>
        <v>0</v>
      </c>
      <c r="H7" s="53">
        <f t="shared" si="1"/>
        <v>0</v>
      </c>
      <c r="I7" s="53">
        <f t="shared" si="1"/>
        <v>0</v>
      </c>
      <c r="J7" s="53">
        <f t="shared" si="1"/>
        <v>0</v>
      </c>
      <c r="K7" s="53">
        <f t="shared" si="1"/>
        <v>0</v>
      </c>
      <c r="L7" s="53">
        <f t="shared" si="1"/>
        <v>0</v>
      </c>
      <c r="M7" s="53">
        <f t="shared" si="1"/>
        <v>0</v>
      </c>
      <c r="N7" s="53">
        <f t="shared" si="1"/>
        <v>0</v>
      </c>
      <c r="O7" s="53">
        <f t="shared" si="1"/>
        <v>0</v>
      </c>
      <c r="P7" s="53">
        <f t="shared" si="1"/>
        <v>0</v>
      </c>
      <c r="Q7" s="53">
        <f t="shared" si="1"/>
        <v>0</v>
      </c>
      <c r="R7" s="53">
        <f t="shared" si="1"/>
        <v>0</v>
      </c>
    </row>
    <row r="8" spans="1:19" ht="20.25" customHeight="1" x14ac:dyDescent="0.3">
      <c r="A8" s="98" t="s">
        <v>67</v>
      </c>
      <c r="B8" s="99"/>
      <c r="C8" s="99"/>
      <c r="D8" s="100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9" ht="20.25" customHeight="1" x14ac:dyDescent="0.3">
      <c r="A9" s="36" t="s">
        <v>17</v>
      </c>
      <c r="B9" s="37" t="s">
        <v>18</v>
      </c>
      <c r="C9" s="38">
        <v>300000</v>
      </c>
      <c r="D9" s="38">
        <v>25000</v>
      </c>
      <c r="E9" s="42">
        <v>96</v>
      </c>
      <c r="F9" s="42">
        <f>D9*E9*2</f>
        <v>4800000</v>
      </c>
      <c r="G9" s="42">
        <v>96</v>
      </c>
      <c r="H9" s="42">
        <f>C9*G9</f>
        <v>28800000</v>
      </c>
      <c r="I9" s="42">
        <v>96</v>
      </c>
      <c r="J9" s="42">
        <f>C9*I9</f>
        <v>28800000</v>
      </c>
      <c r="K9" s="42">
        <v>96</v>
      </c>
      <c r="L9" s="42">
        <f>C9*K9</f>
        <v>28800000</v>
      </c>
      <c r="M9" s="42">
        <f>G9+I9+K9</f>
        <v>288</v>
      </c>
      <c r="N9" s="42">
        <f>H9+J9+L9</f>
        <v>86400000</v>
      </c>
      <c r="O9" s="42">
        <v>0</v>
      </c>
      <c r="P9" s="42">
        <f>D9*O9*10</f>
        <v>0</v>
      </c>
      <c r="Q9" s="42">
        <f>E9+M9+O9</f>
        <v>384</v>
      </c>
      <c r="R9" s="42">
        <f>F9+N9+P9</f>
        <v>91200000</v>
      </c>
    </row>
    <row r="10" spans="1:19" s="27" customFormat="1" ht="19.5" customHeight="1" x14ac:dyDescent="0.3">
      <c r="A10" s="101" t="s">
        <v>66</v>
      </c>
      <c r="B10" s="102"/>
      <c r="C10" s="102"/>
      <c r="D10" s="103"/>
      <c r="E10" s="54">
        <f>E11</f>
        <v>0</v>
      </c>
      <c r="F10" s="54">
        <f t="shared" ref="F10:R10" si="2">F11</f>
        <v>0</v>
      </c>
      <c r="G10" s="54">
        <f t="shared" si="2"/>
        <v>0</v>
      </c>
      <c r="H10" s="54">
        <f t="shared" si="2"/>
        <v>0</v>
      </c>
      <c r="I10" s="54">
        <f t="shared" si="2"/>
        <v>0</v>
      </c>
      <c r="J10" s="54">
        <f t="shared" si="2"/>
        <v>0</v>
      </c>
      <c r="K10" s="54">
        <f t="shared" si="2"/>
        <v>0</v>
      </c>
      <c r="L10" s="54">
        <f t="shared" si="2"/>
        <v>0</v>
      </c>
      <c r="M10" s="54">
        <f t="shared" si="2"/>
        <v>0</v>
      </c>
      <c r="N10" s="54">
        <f t="shared" si="2"/>
        <v>0</v>
      </c>
      <c r="O10" s="54">
        <f t="shared" si="2"/>
        <v>0</v>
      </c>
      <c r="P10" s="54">
        <f t="shared" si="2"/>
        <v>0</v>
      </c>
      <c r="Q10" s="54">
        <f t="shared" si="2"/>
        <v>0</v>
      </c>
      <c r="R10" s="54">
        <f t="shared" si="2"/>
        <v>0</v>
      </c>
    </row>
    <row r="11" spans="1:19" ht="18.75" customHeight="1" x14ac:dyDescent="0.3">
      <c r="A11" s="21" t="s">
        <v>17</v>
      </c>
      <c r="B11" s="22" t="s">
        <v>18</v>
      </c>
      <c r="C11" s="12">
        <v>300000</v>
      </c>
      <c r="D11" s="12">
        <v>25000</v>
      </c>
      <c r="E11" s="56"/>
      <c r="F11" s="8">
        <f>$D$11*$E$11*2</f>
        <v>0</v>
      </c>
      <c r="G11" s="56"/>
      <c r="H11" s="9">
        <f>$C$11*$G$11</f>
        <v>0</v>
      </c>
      <c r="I11" s="56"/>
      <c r="J11" s="9">
        <f>$C$11*$I$11</f>
        <v>0</v>
      </c>
      <c r="K11" s="56"/>
      <c r="L11" s="9">
        <f>$C$11*$K$11</f>
        <v>0</v>
      </c>
      <c r="M11" s="9">
        <f>$G$11+$I$11+$K$11</f>
        <v>0</v>
      </c>
      <c r="N11" s="9">
        <f>$H$11+$J$11+$L$11</f>
        <v>0</v>
      </c>
      <c r="O11" s="56"/>
      <c r="P11" s="9">
        <f>$D$11*$O$11*10</f>
        <v>0</v>
      </c>
      <c r="Q11" s="10">
        <f>$E$11+$M$11+$O$11</f>
        <v>0</v>
      </c>
      <c r="R11" s="11">
        <f>$F$11+$N$11+$P$11</f>
        <v>0</v>
      </c>
      <c r="S11" s="20"/>
    </row>
    <row r="12" spans="1:19" s="27" customFormat="1" ht="38.25" customHeight="1" x14ac:dyDescent="0.3">
      <c r="A12" s="104" t="s">
        <v>65</v>
      </c>
      <c r="B12" s="105"/>
      <c r="C12" s="105"/>
      <c r="D12" s="106"/>
      <c r="E12" s="55">
        <f>E13</f>
        <v>0</v>
      </c>
      <c r="F12" s="55">
        <f>F13</f>
        <v>0</v>
      </c>
      <c r="G12" s="55">
        <f t="shared" ref="G12:R12" si="3">G13</f>
        <v>0</v>
      </c>
      <c r="H12" s="55">
        <f t="shared" si="3"/>
        <v>0</v>
      </c>
      <c r="I12" s="55">
        <f t="shared" si="3"/>
        <v>0</v>
      </c>
      <c r="J12" s="55">
        <f t="shared" si="3"/>
        <v>0</v>
      </c>
      <c r="K12" s="55">
        <f t="shared" si="3"/>
        <v>0</v>
      </c>
      <c r="L12" s="55">
        <f t="shared" si="3"/>
        <v>0</v>
      </c>
      <c r="M12" s="55">
        <f t="shared" si="3"/>
        <v>0</v>
      </c>
      <c r="N12" s="55">
        <f t="shared" si="3"/>
        <v>0</v>
      </c>
      <c r="O12" s="55">
        <f t="shared" si="3"/>
        <v>0</v>
      </c>
      <c r="P12" s="55">
        <f t="shared" si="3"/>
        <v>0</v>
      </c>
      <c r="Q12" s="55">
        <f t="shared" si="3"/>
        <v>0</v>
      </c>
      <c r="R12" s="55">
        <f t="shared" si="3"/>
        <v>0</v>
      </c>
    </row>
    <row r="13" spans="1:19" ht="20.25" customHeight="1" x14ac:dyDescent="0.3">
      <c r="A13" s="23" t="s">
        <v>17</v>
      </c>
      <c r="B13" s="22" t="s">
        <v>18</v>
      </c>
      <c r="C13" s="13">
        <v>300000</v>
      </c>
      <c r="D13" s="13">
        <v>25000</v>
      </c>
      <c r="E13" s="57"/>
      <c r="F13" s="8">
        <f>$D$13*$E$13*2</f>
        <v>0</v>
      </c>
      <c r="G13" s="57"/>
      <c r="H13" s="9">
        <f>$C$13*$G$13</f>
        <v>0</v>
      </c>
      <c r="I13" s="56"/>
      <c r="J13" s="9">
        <f>$C$13*$I$13</f>
        <v>0</v>
      </c>
      <c r="K13" s="56"/>
      <c r="L13" s="9">
        <f>$C$13*$K$13</f>
        <v>0</v>
      </c>
      <c r="M13" s="9">
        <f>$G$13+$I$13+$K$13</f>
        <v>0</v>
      </c>
      <c r="N13" s="9">
        <f>$H$13+$J$13+$L$13</f>
        <v>0</v>
      </c>
      <c r="O13" s="56"/>
      <c r="P13" s="9">
        <f>$D$13*$O$13*8</f>
        <v>0</v>
      </c>
      <c r="Q13" s="10">
        <f>$E$13+$M$13+$O$13</f>
        <v>0</v>
      </c>
      <c r="R13" s="11">
        <f>$F$13+$N$13+$P$13</f>
        <v>0</v>
      </c>
    </row>
    <row r="15" spans="1:19" x14ac:dyDescent="0.3">
      <c r="A15" s="34" t="s">
        <v>12</v>
      </c>
      <c r="F15" s="29"/>
    </row>
    <row r="16" spans="1:19" x14ac:dyDescent="0.3">
      <c r="A16" s="34"/>
      <c r="B16" s="27" t="s">
        <v>68</v>
      </c>
      <c r="F16" s="29"/>
    </row>
    <row r="17" spans="1:6" x14ac:dyDescent="0.3">
      <c r="A17" s="34"/>
      <c r="B17" s="27" t="s">
        <v>69</v>
      </c>
      <c r="F17" s="29"/>
    </row>
    <row r="18" spans="1:6" x14ac:dyDescent="0.3">
      <c r="B18" s="27" t="s">
        <v>70</v>
      </c>
      <c r="F18" s="30"/>
    </row>
    <row r="19" spans="1:6" x14ac:dyDescent="0.3">
      <c r="B19" s="15" t="s">
        <v>83</v>
      </c>
    </row>
    <row r="20" spans="1:6" x14ac:dyDescent="0.3">
      <c r="B20" s="15" t="s">
        <v>74</v>
      </c>
    </row>
    <row r="21" spans="1:6" x14ac:dyDescent="0.3">
      <c r="B21" s="15" t="s">
        <v>84</v>
      </c>
    </row>
    <row r="22" spans="1:6" x14ac:dyDescent="0.3">
      <c r="B22" s="27" t="s">
        <v>82</v>
      </c>
    </row>
    <row r="23" spans="1:6" x14ac:dyDescent="0.3">
      <c r="B23" s="15" t="s">
        <v>76</v>
      </c>
    </row>
    <row r="24" spans="1:6" x14ac:dyDescent="0.3">
      <c r="B24" s="15" t="s">
        <v>77</v>
      </c>
    </row>
    <row r="25" spans="1:6" x14ac:dyDescent="0.3">
      <c r="B25" s="27" t="s">
        <v>96</v>
      </c>
    </row>
  </sheetData>
  <mergeCells count="21">
    <mergeCell ref="A6:D6"/>
    <mergeCell ref="A7:D7"/>
    <mergeCell ref="A8:D8"/>
    <mergeCell ref="A10:D10"/>
    <mergeCell ref="A12:D12"/>
    <mergeCell ref="O4:P4"/>
    <mergeCell ref="A1:R1"/>
    <mergeCell ref="A2:Q2"/>
    <mergeCell ref="A3:A5"/>
    <mergeCell ref="B3:B5"/>
    <mergeCell ref="C3:C5"/>
    <mergeCell ref="D3:D5"/>
    <mergeCell ref="E3:F3"/>
    <mergeCell ref="G3:N3"/>
    <mergeCell ref="O3:P3"/>
    <mergeCell ref="Q3:R4"/>
    <mergeCell ref="E4:F4"/>
    <mergeCell ref="G4:H4"/>
    <mergeCell ref="I4:J4"/>
    <mergeCell ref="K4:L4"/>
    <mergeCell ref="M4:N4"/>
  </mergeCells>
  <printOptions horizontalCentered="1"/>
  <pageMargins left="0.2" right="0.2" top="0.5" bottom="0.2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A620F-0BB5-41C5-B864-65C20993D606}">
  <sheetPr>
    <tabColor rgb="FF5B9BD5"/>
    <pageSetUpPr fitToPage="1"/>
  </sheetPr>
  <dimension ref="A1:S29"/>
  <sheetViews>
    <sheetView view="pageBreakPreview" zoomScale="80" zoomScaleNormal="90" zoomScaleSheetLayoutView="80" workbookViewId="0">
      <pane xSplit="4" ySplit="5" topLeftCell="E22" activePane="bottomRight" state="frozen"/>
      <selection pane="topRight" activeCell="E1" sqref="E1"/>
      <selection pane="bottomLeft" activeCell="A6" sqref="A6"/>
      <selection pane="bottomRight" activeCell="B30" sqref="B30"/>
    </sheetView>
  </sheetViews>
  <sheetFormatPr defaultRowHeight="18.75" x14ac:dyDescent="0.3"/>
  <cols>
    <col min="1" max="1" width="4.85546875" style="28" customWidth="1"/>
    <col min="2" max="2" width="34.7109375" style="15" customWidth="1"/>
    <col min="3" max="3" width="12.7109375" style="15" customWidth="1"/>
    <col min="4" max="4" width="12.28515625" style="15" customWidth="1"/>
    <col min="5" max="5" width="11.28515625" style="15" customWidth="1"/>
    <col min="6" max="6" width="13.28515625" style="15" customWidth="1"/>
    <col min="7" max="7" width="10.85546875" style="15" customWidth="1"/>
    <col min="8" max="8" width="13" style="15" customWidth="1"/>
    <col min="9" max="9" width="10.7109375" style="15" customWidth="1"/>
    <col min="10" max="10" width="13.42578125" style="15" customWidth="1"/>
    <col min="11" max="11" width="11.140625" style="15" customWidth="1"/>
    <col min="12" max="12" width="12.7109375" style="15" customWidth="1"/>
    <col min="13" max="13" width="12" style="15" customWidth="1"/>
    <col min="14" max="14" width="12.7109375" style="15" customWidth="1"/>
    <col min="15" max="15" width="11.42578125" style="15" customWidth="1"/>
    <col min="16" max="16" width="13" style="15" bestFit="1" customWidth="1"/>
    <col min="17" max="17" width="11.7109375" style="15" customWidth="1"/>
    <col min="18" max="18" width="14.85546875" style="15" bestFit="1" customWidth="1"/>
    <col min="19" max="19" width="32" style="15" customWidth="1"/>
    <col min="20" max="16384" width="9.140625" style="15"/>
  </cols>
  <sheetData>
    <row r="1" spans="1:19" ht="48.75" customHeight="1" x14ac:dyDescent="0.3">
      <c r="A1" s="69" t="s">
        <v>59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9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0"/>
    </row>
    <row r="3" spans="1:19" ht="21.75" customHeight="1" x14ac:dyDescent="0.3">
      <c r="A3" s="72" t="s">
        <v>10</v>
      </c>
      <c r="B3" s="75" t="s">
        <v>31</v>
      </c>
      <c r="C3" s="78" t="s">
        <v>32</v>
      </c>
      <c r="D3" s="78" t="s">
        <v>33</v>
      </c>
      <c r="E3" s="80" t="s">
        <v>34</v>
      </c>
      <c r="F3" s="81"/>
      <c r="G3" s="82" t="s">
        <v>35</v>
      </c>
      <c r="H3" s="83"/>
      <c r="I3" s="83"/>
      <c r="J3" s="83"/>
      <c r="K3" s="83"/>
      <c r="L3" s="83"/>
      <c r="M3" s="83"/>
      <c r="N3" s="84"/>
      <c r="O3" s="67" t="s">
        <v>37</v>
      </c>
      <c r="P3" s="68"/>
      <c r="Q3" s="85" t="s">
        <v>11</v>
      </c>
      <c r="R3" s="86"/>
      <c r="S3" s="16"/>
    </row>
    <row r="4" spans="1:19" ht="39" customHeight="1" x14ac:dyDescent="0.3">
      <c r="A4" s="73"/>
      <c r="B4" s="76"/>
      <c r="C4" s="79"/>
      <c r="D4" s="79"/>
      <c r="E4" s="80" t="s">
        <v>60</v>
      </c>
      <c r="F4" s="81"/>
      <c r="G4" s="89" t="s">
        <v>61</v>
      </c>
      <c r="H4" s="90"/>
      <c r="I4" s="89" t="s">
        <v>62</v>
      </c>
      <c r="J4" s="90"/>
      <c r="K4" s="89" t="s">
        <v>63</v>
      </c>
      <c r="L4" s="90"/>
      <c r="M4" s="91" t="s">
        <v>36</v>
      </c>
      <c r="N4" s="91"/>
      <c r="O4" s="67" t="s">
        <v>64</v>
      </c>
      <c r="P4" s="68"/>
      <c r="Q4" s="87"/>
      <c r="R4" s="88"/>
      <c r="S4" s="16"/>
    </row>
    <row r="5" spans="1:19" ht="20.25" customHeight="1" x14ac:dyDescent="0.3">
      <c r="A5" s="74"/>
      <c r="B5" s="77"/>
      <c r="C5" s="77"/>
      <c r="D5" s="77"/>
      <c r="E5" s="17" t="s">
        <v>13</v>
      </c>
      <c r="F5" s="18" t="s">
        <v>14</v>
      </c>
      <c r="G5" s="7" t="s">
        <v>13</v>
      </c>
      <c r="H5" s="7" t="s">
        <v>14</v>
      </c>
      <c r="I5" s="7" t="s">
        <v>13</v>
      </c>
      <c r="J5" s="7" t="s">
        <v>14</v>
      </c>
      <c r="K5" s="7" t="s">
        <v>13</v>
      </c>
      <c r="L5" s="7" t="s">
        <v>14</v>
      </c>
      <c r="M5" s="7" t="s">
        <v>13</v>
      </c>
      <c r="N5" s="7" t="s">
        <v>14</v>
      </c>
      <c r="O5" s="7" t="s">
        <v>13</v>
      </c>
      <c r="P5" s="7" t="s">
        <v>14</v>
      </c>
      <c r="Q5" s="7" t="s">
        <v>13</v>
      </c>
      <c r="R5" s="7" t="s">
        <v>14</v>
      </c>
    </row>
    <row r="6" spans="1:19" ht="18.75" customHeight="1" thickBot="1" x14ac:dyDescent="0.35">
      <c r="A6" s="92" t="s">
        <v>11</v>
      </c>
      <c r="B6" s="93"/>
      <c r="C6" s="93"/>
      <c r="D6" s="94"/>
      <c r="E6" s="32">
        <f>E7</f>
        <v>0</v>
      </c>
      <c r="F6" s="32">
        <f t="shared" ref="F6:R6" si="0">F7</f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0</v>
      </c>
      <c r="R6" s="32">
        <f t="shared" si="0"/>
        <v>0</v>
      </c>
    </row>
    <row r="7" spans="1:19" s="27" customFormat="1" ht="20.25" customHeight="1" thickTop="1" x14ac:dyDescent="0.3">
      <c r="A7" s="113" t="s">
        <v>19</v>
      </c>
      <c r="B7" s="114"/>
      <c r="C7" s="114"/>
      <c r="D7" s="115"/>
      <c r="E7" s="33">
        <f>E11+E14</f>
        <v>0</v>
      </c>
      <c r="F7" s="33">
        <f t="shared" ref="F7:R7" si="1">F11+F14</f>
        <v>0</v>
      </c>
      <c r="G7" s="33">
        <f t="shared" si="1"/>
        <v>0</v>
      </c>
      <c r="H7" s="33">
        <f t="shared" si="1"/>
        <v>0</v>
      </c>
      <c r="I7" s="33">
        <f t="shared" si="1"/>
        <v>0</v>
      </c>
      <c r="J7" s="33">
        <f t="shared" si="1"/>
        <v>0</v>
      </c>
      <c r="K7" s="33">
        <f t="shared" si="1"/>
        <v>0</v>
      </c>
      <c r="L7" s="33">
        <f t="shared" si="1"/>
        <v>0</v>
      </c>
      <c r="M7" s="33">
        <f t="shared" si="1"/>
        <v>0</v>
      </c>
      <c r="N7" s="33">
        <f t="shared" si="1"/>
        <v>0</v>
      </c>
      <c r="O7" s="33">
        <f t="shared" si="1"/>
        <v>0</v>
      </c>
      <c r="P7" s="33">
        <f t="shared" si="1"/>
        <v>0</v>
      </c>
      <c r="Q7" s="33">
        <f t="shared" si="1"/>
        <v>0</v>
      </c>
      <c r="R7" s="33">
        <f t="shared" si="1"/>
        <v>0</v>
      </c>
    </row>
    <row r="8" spans="1:19" ht="20.25" customHeight="1" x14ac:dyDescent="0.3">
      <c r="A8" s="98" t="s">
        <v>67</v>
      </c>
      <c r="B8" s="99"/>
      <c r="C8" s="99"/>
      <c r="D8" s="100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9" ht="20.25" customHeight="1" x14ac:dyDescent="0.3">
      <c r="A9" s="36" t="s">
        <v>17</v>
      </c>
      <c r="B9" s="37" t="s">
        <v>20</v>
      </c>
      <c r="C9" s="38">
        <v>28800</v>
      </c>
      <c r="D9" s="38">
        <v>2400</v>
      </c>
      <c r="E9" s="42">
        <v>4220</v>
      </c>
      <c r="F9" s="42">
        <f>D9*E9*4</f>
        <v>40512000</v>
      </c>
      <c r="G9" s="42">
        <v>4220</v>
      </c>
      <c r="H9" s="42">
        <f>C9*G9</f>
        <v>121536000</v>
      </c>
      <c r="I9" s="42">
        <v>4215</v>
      </c>
      <c r="J9" s="42">
        <f>C9*I9</f>
        <v>121392000</v>
      </c>
      <c r="K9" s="42">
        <v>4186</v>
      </c>
      <c r="L9" s="42">
        <f>C9*K9</f>
        <v>120556800</v>
      </c>
      <c r="M9" s="42">
        <f>G9+I9+K9</f>
        <v>12621</v>
      </c>
      <c r="N9" s="42">
        <f>H9+J9+L9</f>
        <v>363484800</v>
      </c>
      <c r="O9" s="42">
        <v>3625</v>
      </c>
      <c r="P9" s="42">
        <f>D9*O9*8</f>
        <v>69600000</v>
      </c>
      <c r="Q9" s="42">
        <f>E9+M9+O9</f>
        <v>20466</v>
      </c>
      <c r="R9" s="42">
        <f>F9+N9+P9</f>
        <v>473596800</v>
      </c>
    </row>
    <row r="10" spans="1:19" ht="20.25" customHeight="1" x14ac:dyDescent="0.3">
      <c r="A10" s="39" t="s">
        <v>21</v>
      </c>
      <c r="B10" s="40" t="s">
        <v>22</v>
      </c>
      <c r="C10" s="41">
        <v>45000</v>
      </c>
      <c r="D10" s="38">
        <v>0</v>
      </c>
      <c r="E10" s="42">
        <v>1000</v>
      </c>
      <c r="F10" s="42">
        <f>C10*E10</f>
        <v>45000000</v>
      </c>
      <c r="G10" s="42"/>
      <c r="H10" s="42"/>
      <c r="I10" s="42"/>
      <c r="J10" s="42"/>
      <c r="K10" s="42"/>
      <c r="L10" s="42"/>
      <c r="M10" s="42">
        <f>G10+I10+K10</f>
        <v>0</v>
      </c>
      <c r="N10" s="42">
        <f>H10+J10+L10</f>
        <v>0</v>
      </c>
      <c r="O10" s="42"/>
      <c r="P10" s="42"/>
      <c r="Q10" s="42">
        <f>E10+M10+O10</f>
        <v>1000</v>
      </c>
      <c r="R10" s="42">
        <f>F10+N10+P10</f>
        <v>45000000</v>
      </c>
    </row>
    <row r="11" spans="1:19" s="27" customFormat="1" ht="19.5" customHeight="1" x14ac:dyDescent="0.3">
      <c r="A11" s="107" t="s">
        <v>66</v>
      </c>
      <c r="B11" s="108"/>
      <c r="C11" s="108"/>
      <c r="D11" s="109"/>
      <c r="E11" s="43">
        <f>E12+E13</f>
        <v>0</v>
      </c>
      <c r="F11" s="43">
        <f t="shared" ref="F11:R11" si="2">F12+F13</f>
        <v>0</v>
      </c>
      <c r="G11" s="43">
        <f t="shared" si="2"/>
        <v>0</v>
      </c>
      <c r="H11" s="43">
        <f t="shared" si="2"/>
        <v>0</v>
      </c>
      <c r="I11" s="43">
        <f t="shared" si="2"/>
        <v>0</v>
      </c>
      <c r="J11" s="43">
        <f t="shared" si="2"/>
        <v>0</v>
      </c>
      <c r="K11" s="43">
        <f t="shared" si="2"/>
        <v>0</v>
      </c>
      <c r="L11" s="43">
        <f t="shared" si="2"/>
        <v>0</v>
      </c>
      <c r="M11" s="43">
        <f t="shared" si="2"/>
        <v>0</v>
      </c>
      <c r="N11" s="43">
        <f t="shared" si="2"/>
        <v>0</v>
      </c>
      <c r="O11" s="43">
        <f t="shared" si="2"/>
        <v>0</v>
      </c>
      <c r="P11" s="43">
        <f t="shared" si="2"/>
        <v>0</v>
      </c>
      <c r="Q11" s="43">
        <f t="shared" si="2"/>
        <v>0</v>
      </c>
      <c r="R11" s="43">
        <f t="shared" si="2"/>
        <v>0</v>
      </c>
    </row>
    <row r="12" spans="1:19" ht="18.75" customHeight="1" x14ac:dyDescent="0.3">
      <c r="A12" s="21" t="s">
        <v>17</v>
      </c>
      <c r="B12" s="22" t="s">
        <v>20</v>
      </c>
      <c r="C12" s="12">
        <v>28800</v>
      </c>
      <c r="D12" s="12">
        <v>2400</v>
      </c>
      <c r="E12" s="56"/>
      <c r="F12" s="8">
        <f>$D$12*$E$12*4</f>
        <v>0</v>
      </c>
      <c r="G12" s="56"/>
      <c r="H12" s="9">
        <f>$C$12*$G$12</f>
        <v>0</v>
      </c>
      <c r="I12" s="56"/>
      <c r="J12" s="9">
        <f>$C$12*$I$12</f>
        <v>0</v>
      </c>
      <c r="K12" s="56"/>
      <c r="L12" s="9">
        <f>$C$12*$K$12</f>
        <v>0</v>
      </c>
      <c r="M12" s="9">
        <f>$G$12+$I$12+$K$12</f>
        <v>0</v>
      </c>
      <c r="N12" s="9">
        <f>$H$12+$J$12+$L$12</f>
        <v>0</v>
      </c>
      <c r="O12" s="56"/>
      <c r="P12" s="9">
        <f>$D$12*$O$12*8</f>
        <v>0</v>
      </c>
      <c r="Q12" s="10">
        <f>$E$12+$M$12+$O$12</f>
        <v>0</v>
      </c>
      <c r="R12" s="11">
        <f>$F$12+$N$12+$P$12</f>
        <v>0</v>
      </c>
      <c r="S12" s="20"/>
    </row>
    <row r="13" spans="1:19" ht="20.25" customHeight="1" x14ac:dyDescent="0.3">
      <c r="A13" s="23" t="s">
        <v>21</v>
      </c>
      <c r="B13" s="24" t="s">
        <v>22</v>
      </c>
      <c r="C13" s="13">
        <v>45000</v>
      </c>
      <c r="D13" s="12">
        <v>0</v>
      </c>
      <c r="E13" s="56"/>
      <c r="F13" s="31">
        <f>$C$13*$E$13</f>
        <v>0</v>
      </c>
      <c r="G13" s="12"/>
      <c r="H13" s="9"/>
      <c r="I13" s="12"/>
      <c r="J13" s="9"/>
      <c r="K13" s="12"/>
      <c r="L13" s="9"/>
      <c r="M13" s="9">
        <f>$G$13+$I$13+$K$13</f>
        <v>0</v>
      </c>
      <c r="N13" s="9">
        <f>$H$13+$J$13+$L$13</f>
        <v>0</v>
      </c>
      <c r="O13" s="12"/>
      <c r="P13" s="9"/>
      <c r="Q13" s="10">
        <f>$E$13+$M$13+$O$13</f>
        <v>0</v>
      </c>
      <c r="R13" s="11">
        <f>$F$13+$N$13+$P$13</f>
        <v>0</v>
      </c>
      <c r="S13" s="20"/>
    </row>
    <row r="14" spans="1:19" s="27" customFormat="1" ht="38.25" customHeight="1" x14ac:dyDescent="0.3">
      <c r="A14" s="110" t="s">
        <v>65</v>
      </c>
      <c r="B14" s="111"/>
      <c r="C14" s="111"/>
      <c r="D14" s="112"/>
      <c r="E14" s="44">
        <f>E15+E16</f>
        <v>0</v>
      </c>
      <c r="F14" s="44">
        <f t="shared" ref="F14:R14" si="3">F15+F16</f>
        <v>0</v>
      </c>
      <c r="G14" s="44">
        <f t="shared" si="3"/>
        <v>0</v>
      </c>
      <c r="H14" s="44">
        <f t="shared" si="3"/>
        <v>0</v>
      </c>
      <c r="I14" s="44">
        <f t="shared" si="3"/>
        <v>0</v>
      </c>
      <c r="J14" s="44">
        <f t="shared" si="3"/>
        <v>0</v>
      </c>
      <c r="K14" s="44">
        <f t="shared" si="3"/>
        <v>0</v>
      </c>
      <c r="L14" s="44">
        <f t="shared" si="3"/>
        <v>0</v>
      </c>
      <c r="M14" s="44">
        <f t="shared" si="3"/>
        <v>0</v>
      </c>
      <c r="N14" s="44">
        <f t="shared" si="3"/>
        <v>0</v>
      </c>
      <c r="O14" s="44">
        <f t="shared" si="3"/>
        <v>0</v>
      </c>
      <c r="P14" s="44">
        <f t="shared" si="3"/>
        <v>0</v>
      </c>
      <c r="Q14" s="44">
        <f t="shared" si="3"/>
        <v>0</v>
      </c>
      <c r="R14" s="44">
        <f t="shared" si="3"/>
        <v>0</v>
      </c>
    </row>
    <row r="15" spans="1:19" ht="20.25" customHeight="1" x14ac:dyDescent="0.3">
      <c r="A15" s="23" t="s">
        <v>17</v>
      </c>
      <c r="B15" s="22" t="s">
        <v>20</v>
      </c>
      <c r="C15" s="13">
        <v>120000</v>
      </c>
      <c r="D15" s="13">
        <v>10000</v>
      </c>
      <c r="E15" s="57"/>
      <c r="F15" s="8">
        <f>$D$15*$E$15*4</f>
        <v>0</v>
      </c>
      <c r="G15" s="57"/>
      <c r="H15" s="9">
        <f>$C$15*$G$15</f>
        <v>0</v>
      </c>
      <c r="I15" s="56"/>
      <c r="J15" s="9">
        <f>$C$15*$I$15</f>
        <v>0</v>
      </c>
      <c r="K15" s="56"/>
      <c r="L15" s="9">
        <f>$C$15*$K$15</f>
        <v>0</v>
      </c>
      <c r="M15" s="9">
        <f>$G$15+$I$15+$K$15</f>
        <v>0</v>
      </c>
      <c r="N15" s="9">
        <f>$H$15+$J$15+$L$15</f>
        <v>0</v>
      </c>
      <c r="O15" s="56"/>
      <c r="P15" s="9">
        <f>$D$15*$O$15*8</f>
        <v>0</v>
      </c>
      <c r="Q15" s="10">
        <f>$E$15+$M$15+$O$15</f>
        <v>0</v>
      </c>
      <c r="R15" s="11">
        <f>$F$15+$N$15+$P$15</f>
        <v>0</v>
      </c>
    </row>
    <row r="16" spans="1:19" ht="21" customHeight="1" x14ac:dyDescent="0.3">
      <c r="A16" s="23" t="s">
        <v>21</v>
      </c>
      <c r="B16" s="24" t="s">
        <v>22</v>
      </c>
      <c r="C16" s="13">
        <v>45000</v>
      </c>
      <c r="D16" s="13">
        <v>0</v>
      </c>
      <c r="E16" s="57"/>
      <c r="F16" s="8">
        <f>$C$16*$E$16</f>
        <v>0</v>
      </c>
      <c r="G16" s="13"/>
      <c r="H16" s="9"/>
      <c r="I16" s="12"/>
      <c r="J16" s="9"/>
      <c r="K16" s="12"/>
      <c r="L16" s="9"/>
      <c r="M16" s="9">
        <f>$G$16+$I$16+$K$16</f>
        <v>0</v>
      </c>
      <c r="N16" s="9">
        <f>$H$16+$J$16+$L$16</f>
        <v>0</v>
      </c>
      <c r="O16" s="12"/>
      <c r="P16" s="9"/>
      <c r="Q16" s="10">
        <f>$E$16+$M$16+$O$16</f>
        <v>0</v>
      </c>
      <c r="R16" s="11">
        <f>$F$16+$N$16+$P$16</f>
        <v>0</v>
      </c>
    </row>
    <row r="18" spans="1:6" x14ac:dyDescent="0.3">
      <c r="A18" s="34" t="s">
        <v>12</v>
      </c>
      <c r="F18" s="29"/>
    </row>
    <row r="19" spans="1:6" x14ac:dyDescent="0.3">
      <c r="A19" s="34"/>
      <c r="B19" s="27" t="s">
        <v>68</v>
      </c>
      <c r="F19" s="29"/>
    </row>
    <row r="20" spans="1:6" x14ac:dyDescent="0.3">
      <c r="A20" s="34"/>
      <c r="B20" s="27" t="s">
        <v>69</v>
      </c>
      <c r="F20" s="29"/>
    </row>
    <row r="21" spans="1:6" x14ac:dyDescent="0.3">
      <c r="B21" s="27" t="s">
        <v>70</v>
      </c>
      <c r="F21" s="30"/>
    </row>
    <row r="22" spans="1:6" x14ac:dyDescent="0.3">
      <c r="B22" s="15" t="s">
        <v>73</v>
      </c>
    </row>
    <row r="23" spans="1:6" x14ac:dyDescent="0.3">
      <c r="B23" s="15" t="s">
        <v>74</v>
      </c>
    </row>
    <row r="24" spans="1:6" x14ac:dyDescent="0.3">
      <c r="B24" s="15" t="s">
        <v>75</v>
      </c>
    </row>
    <row r="25" spans="1:6" x14ac:dyDescent="0.3">
      <c r="B25" s="27" t="s">
        <v>71</v>
      </c>
    </row>
    <row r="26" spans="1:6" x14ac:dyDescent="0.3">
      <c r="B26" s="27" t="s">
        <v>72</v>
      </c>
    </row>
    <row r="27" spans="1:6" x14ac:dyDescent="0.3">
      <c r="B27" s="15" t="s">
        <v>76</v>
      </c>
    </row>
    <row r="28" spans="1:6" x14ac:dyDescent="0.3">
      <c r="B28" s="15" t="s">
        <v>77</v>
      </c>
    </row>
    <row r="29" spans="1:6" x14ac:dyDescent="0.3">
      <c r="B29" s="27" t="s">
        <v>96</v>
      </c>
    </row>
  </sheetData>
  <mergeCells count="21">
    <mergeCell ref="A8:D8"/>
    <mergeCell ref="M4:N4"/>
    <mergeCell ref="G3:N3"/>
    <mergeCell ref="A11:D11"/>
    <mergeCell ref="A14:D14"/>
    <mergeCell ref="A6:D6"/>
    <mergeCell ref="A7:D7"/>
    <mergeCell ref="A1:R1"/>
    <mergeCell ref="A2:Q2"/>
    <mergeCell ref="A3:A5"/>
    <mergeCell ref="B3:B5"/>
    <mergeCell ref="C3:C5"/>
    <mergeCell ref="D3:D5"/>
    <mergeCell ref="E3:F3"/>
    <mergeCell ref="O3:P3"/>
    <mergeCell ref="Q3:R4"/>
    <mergeCell ref="E4:F4"/>
    <mergeCell ref="G4:H4"/>
    <mergeCell ref="I4:J4"/>
    <mergeCell ref="K4:L4"/>
    <mergeCell ref="O4:P4"/>
  </mergeCells>
  <printOptions horizontalCentered="1"/>
  <pageMargins left="0.2" right="0.2" top="0.5" bottom="0.2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E1C94-9679-4D4B-BCD6-1CC7ECE18644}">
  <sheetPr>
    <tabColor rgb="FF70AD47"/>
    <pageSetUpPr fitToPage="1"/>
  </sheetPr>
  <dimension ref="A1:S50"/>
  <sheetViews>
    <sheetView view="pageBreakPreview" zoomScale="70" zoomScaleNormal="80" zoomScaleSheetLayoutView="70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D35" sqref="D35"/>
    </sheetView>
  </sheetViews>
  <sheetFormatPr defaultRowHeight="18.75" x14ac:dyDescent="0.3"/>
  <cols>
    <col min="1" max="1" width="4.85546875" style="28" customWidth="1"/>
    <col min="2" max="2" width="47.5703125" style="15" customWidth="1"/>
    <col min="3" max="3" width="12.7109375" style="15" customWidth="1"/>
    <col min="4" max="4" width="12.28515625" style="15" customWidth="1"/>
    <col min="5" max="5" width="11.28515625" style="15" customWidth="1"/>
    <col min="6" max="6" width="13.28515625" style="15" customWidth="1"/>
    <col min="7" max="7" width="10.85546875" style="15" customWidth="1"/>
    <col min="8" max="8" width="13" style="15" customWidth="1"/>
    <col min="9" max="9" width="10.7109375" style="15" customWidth="1"/>
    <col min="10" max="10" width="13.42578125" style="15" customWidth="1"/>
    <col min="11" max="11" width="11.140625" style="15" customWidth="1"/>
    <col min="12" max="12" width="12.7109375" style="15" customWidth="1"/>
    <col min="13" max="13" width="12" style="15" customWidth="1"/>
    <col min="14" max="14" width="12.7109375" style="15" customWidth="1"/>
    <col min="15" max="15" width="11.42578125" style="15" customWidth="1"/>
    <col min="16" max="16" width="13" style="15" bestFit="1" customWidth="1"/>
    <col min="17" max="17" width="11.7109375" style="15" customWidth="1"/>
    <col min="18" max="18" width="14.85546875" style="15" bestFit="1" customWidth="1"/>
    <col min="19" max="19" width="32" style="15" customWidth="1"/>
    <col min="20" max="16384" width="9.140625" style="15"/>
  </cols>
  <sheetData>
    <row r="1" spans="1:19" ht="48.75" customHeight="1" x14ac:dyDescent="0.3">
      <c r="A1" s="69" t="s">
        <v>91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9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0"/>
    </row>
    <row r="3" spans="1:19" ht="21.75" customHeight="1" x14ac:dyDescent="0.3">
      <c r="A3" s="72" t="s">
        <v>10</v>
      </c>
      <c r="B3" s="75" t="s">
        <v>31</v>
      </c>
      <c r="C3" s="78" t="s">
        <v>32</v>
      </c>
      <c r="D3" s="78" t="s">
        <v>33</v>
      </c>
      <c r="E3" s="80" t="s">
        <v>34</v>
      </c>
      <c r="F3" s="81"/>
      <c r="G3" s="82" t="s">
        <v>35</v>
      </c>
      <c r="H3" s="83"/>
      <c r="I3" s="83"/>
      <c r="J3" s="83"/>
      <c r="K3" s="83"/>
      <c r="L3" s="83"/>
      <c r="M3" s="83"/>
      <c r="N3" s="84"/>
      <c r="O3" s="67" t="s">
        <v>37</v>
      </c>
      <c r="P3" s="68"/>
      <c r="Q3" s="85" t="s">
        <v>11</v>
      </c>
      <c r="R3" s="86"/>
      <c r="S3" s="16"/>
    </row>
    <row r="4" spans="1:19" ht="39" customHeight="1" x14ac:dyDescent="0.3">
      <c r="A4" s="73"/>
      <c r="B4" s="76"/>
      <c r="C4" s="79"/>
      <c r="D4" s="79"/>
      <c r="E4" s="80" t="s">
        <v>60</v>
      </c>
      <c r="F4" s="81"/>
      <c r="G4" s="89" t="s">
        <v>61</v>
      </c>
      <c r="H4" s="90"/>
      <c r="I4" s="89" t="s">
        <v>62</v>
      </c>
      <c r="J4" s="90"/>
      <c r="K4" s="89" t="s">
        <v>63</v>
      </c>
      <c r="L4" s="90"/>
      <c r="M4" s="91" t="s">
        <v>36</v>
      </c>
      <c r="N4" s="91"/>
      <c r="O4" s="67" t="s">
        <v>64</v>
      </c>
      <c r="P4" s="68"/>
      <c r="Q4" s="87"/>
      <c r="R4" s="88"/>
      <c r="S4" s="16"/>
    </row>
    <row r="5" spans="1:19" ht="20.25" customHeight="1" x14ac:dyDescent="0.3">
      <c r="A5" s="74"/>
      <c r="B5" s="77"/>
      <c r="C5" s="77"/>
      <c r="D5" s="77"/>
      <c r="E5" s="17" t="s">
        <v>13</v>
      </c>
      <c r="F5" s="18" t="s">
        <v>14</v>
      </c>
      <c r="G5" s="7" t="s">
        <v>13</v>
      </c>
      <c r="H5" s="7" t="s">
        <v>14</v>
      </c>
      <c r="I5" s="7" t="s">
        <v>13</v>
      </c>
      <c r="J5" s="7" t="s">
        <v>14</v>
      </c>
      <c r="K5" s="7" t="s">
        <v>13</v>
      </c>
      <c r="L5" s="7" t="s">
        <v>14</v>
      </c>
      <c r="M5" s="7" t="s">
        <v>13</v>
      </c>
      <c r="N5" s="7" t="s">
        <v>14</v>
      </c>
      <c r="O5" s="7" t="s">
        <v>13</v>
      </c>
      <c r="P5" s="7" t="s">
        <v>14</v>
      </c>
      <c r="Q5" s="7" t="s">
        <v>13</v>
      </c>
      <c r="R5" s="7" t="s">
        <v>14</v>
      </c>
    </row>
    <row r="6" spans="1:19" ht="18.75" customHeight="1" thickBot="1" x14ac:dyDescent="0.35">
      <c r="A6" s="92" t="s">
        <v>11</v>
      </c>
      <c r="B6" s="93"/>
      <c r="C6" s="93"/>
      <c r="D6" s="94"/>
      <c r="E6" s="32">
        <f>E7</f>
        <v>0</v>
      </c>
      <c r="F6" s="32">
        <f t="shared" ref="F6:R6" si="0">F7</f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0</v>
      </c>
      <c r="R6" s="32">
        <f t="shared" si="0"/>
        <v>0</v>
      </c>
    </row>
    <row r="7" spans="1:19" s="27" customFormat="1" ht="20.25" customHeight="1" thickTop="1" x14ac:dyDescent="0.3">
      <c r="A7" s="116" t="s">
        <v>23</v>
      </c>
      <c r="B7" s="117"/>
      <c r="C7" s="117"/>
      <c r="D7" s="118"/>
      <c r="E7" s="49">
        <f>E12+E30</f>
        <v>0</v>
      </c>
      <c r="F7" s="49">
        <f t="shared" ref="F7:R7" si="1">F12+F30</f>
        <v>0</v>
      </c>
      <c r="G7" s="49">
        <f t="shared" si="1"/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  <c r="N7" s="49">
        <f t="shared" si="1"/>
        <v>0</v>
      </c>
      <c r="O7" s="49">
        <f t="shared" si="1"/>
        <v>0</v>
      </c>
      <c r="P7" s="49">
        <f t="shared" si="1"/>
        <v>0</v>
      </c>
      <c r="Q7" s="49">
        <f t="shared" si="1"/>
        <v>0</v>
      </c>
      <c r="R7" s="49">
        <f t="shared" si="1"/>
        <v>0</v>
      </c>
    </row>
    <row r="8" spans="1:19" ht="20.25" customHeight="1" x14ac:dyDescent="0.3">
      <c r="A8" s="98" t="s">
        <v>67</v>
      </c>
      <c r="B8" s="99"/>
      <c r="C8" s="99"/>
      <c r="D8" s="100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9" ht="20.25" customHeight="1" x14ac:dyDescent="0.3">
      <c r="A9" s="36" t="s">
        <v>17</v>
      </c>
      <c r="B9" s="37" t="s">
        <v>24</v>
      </c>
      <c r="C9" s="38">
        <v>25000</v>
      </c>
      <c r="D9" s="38">
        <v>2100</v>
      </c>
      <c r="E9" s="42">
        <v>570</v>
      </c>
      <c r="F9" s="42">
        <f>D9*E9*4</f>
        <v>4788000</v>
      </c>
      <c r="G9" s="42">
        <v>920</v>
      </c>
      <c r="H9" s="42">
        <f>C9*G9</f>
        <v>23000000</v>
      </c>
      <c r="I9" s="42">
        <v>797</v>
      </c>
      <c r="J9" s="42">
        <f>C9*I9</f>
        <v>19925000</v>
      </c>
      <c r="K9" s="42">
        <v>428</v>
      </c>
      <c r="L9" s="42">
        <f>C9*K9</f>
        <v>10700000</v>
      </c>
      <c r="M9" s="42">
        <f>G9+I9+K9</f>
        <v>2145</v>
      </c>
      <c r="N9" s="42">
        <f>H9+J9+L9</f>
        <v>53625000</v>
      </c>
      <c r="O9" s="42">
        <v>340</v>
      </c>
      <c r="P9" s="42">
        <f>D9*O9*8</f>
        <v>5712000</v>
      </c>
      <c r="Q9" s="42">
        <f t="shared" ref="Q9:R11" si="2">E9+M9+O9</f>
        <v>3055</v>
      </c>
      <c r="R9" s="42">
        <f t="shared" si="2"/>
        <v>64125000</v>
      </c>
    </row>
    <row r="10" spans="1:19" ht="20.25" customHeight="1" x14ac:dyDescent="0.3">
      <c r="A10" s="36" t="s">
        <v>21</v>
      </c>
      <c r="B10" s="37" t="s">
        <v>51</v>
      </c>
      <c r="C10" s="38">
        <v>20000</v>
      </c>
      <c r="D10" s="38">
        <v>1700</v>
      </c>
      <c r="E10" s="42">
        <v>365</v>
      </c>
      <c r="F10" s="42">
        <f>D10*E10*4</f>
        <v>2482000</v>
      </c>
      <c r="G10" s="42">
        <v>365</v>
      </c>
      <c r="H10" s="42">
        <f>C10*G10</f>
        <v>7300000</v>
      </c>
      <c r="I10" s="42"/>
      <c r="J10" s="42"/>
      <c r="K10" s="42"/>
      <c r="L10" s="42"/>
      <c r="M10" s="42">
        <f>G10+I10+K10</f>
        <v>365</v>
      </c>
      <c r="N10" s="42">
        <f>H10+J10+L10</f>
        <v>7300000</v>
      </c>
      <c r="O10" s="42">
        <v>347</v>
      </c>
      <c r="P10" s="42">
        <f>D10*O10*8</f>
        <v>4719200</v>
      </c>
      <c r="Q10" s="42">
        <f t="shared" si="2"/>
        <v>1077</v>
      </c>
      <c r="R10" s="42">
        <f t="shared" si="2"/>
        <v>14501200</v>
      </c>
    </row>
    <row r="11" spans="1:19" ht="20.25" customHeight="1" x14ac:dyDescent="0.3">
      <c r="A11" s="39" t="s">
        <v>26</v>
      </c>
      <c r="B11" s="40" t="s">
        <v>22</v>
      </c>
      <c r="C11" s="41">
        <v>45000</v>
      </c>
      <c r="D11" s="38">
        <v>0</v>
      </c>
      <c r="E11" s="42">
        <v>1000</v>
      </c>
      <c r="F11" s="42">
        <f>C11*E11</f>
        <v>45000000</v>
      </c>
      <c r="G11" s="42"/>
      <c r="H11" s="42"/>
      <c r="I11" s="42"/>
      <c r="J11" s="42"/>
      <c r="K11" s="42"/>
      <c r="L11" s="42"/>
      <c r="M11" s="42">
        <f t="shared" ref="M11" si="3">G11+I11+K11</f>
        <v>0</v>
      </c>
      <c r="N11" s="42">
        <f t="shared" ref="N11" si="4">H11+J11+L11</f>
        <v>0</v>
      </c>
      <c r="O11" s="42"/>
      <c r="P11" s="42"/>
      <c r="Q11" s="42">
        <f t="shared" si="2"/>
        <v>1000</v>
      </c>
      <c r="R11" s="42">
        <f t="shared" si="2"/>
        <v>45000000</v>
      </c>
    </row>
    <row r="12" spans="1:19" s="27" customFormat="1" ht="19.5" customHeight="1" x14ac:dyDescent="0.3">
      <c r="A12" s="119" t="s">
        <v>66</v>
      </c>
      <c r="B12" s="120"/>
      <c r="C12" s="120"/>
      <c r="D12" s="121"/>
      <c r="E12" s="50">
        <f>E14+E15+E16+E17+E18+E19+E20+E21+E22+E24+E25+E26+E27+E29</f>
        <v>0</v>
      </c>
      <c r="F12" s="50">
        <f t="shared" ref="F12:R12" si="5">F14+F15+F16+F17+F18+F19+F20+F21+F22+F24+F25+F26+F27+F29</f>
        <v>0</v>
      </c>
      <c r="G12" s="50">
        <f t="shared" si="5"/>
        <v>0</v>
      </c>
      <c r="H12" s="50">
        <f t="shared" si="5"/>
        <v>0</v>
      </c>
      <c r="I12" s="50">
        <f t="shared" si="5"/>
        <v>0</v>
      </c>
      <c r="J12" s="50">
        <f t="shared" si="5"/>
        <v>0</v>
      </c>
      <c r="K12" s="50">
        <f t="shared" si="5"/>
        <v>0</v>
      </c>
      <c r="L12" s="50">
        <f t="shared" si="5"/>
        <v>0</v>
      </c>
      <c r="M12" s="50">
        <f t="shared" si="5"/>
        <v>0</v>
      </c>
      <c r="N12" s="50">
        <f t="shared" si="5"/>
        <v>0</v>
      </c>
      <c r="O12" s="50">
        <f t="shared" si="5"/>
        <v>0</v>
      </c>
      <c r="P12" s="50">
        <f t="shared" si="5"/>
        <v>0</v>
      </c>
      <c r="Q12" s="50">
        <f t="shared" si="5"/>
        <v>0</v>
      </c>
      <c r="R12" s="50">
        <f t="shared" si="5"/>
        <v>0</v>
      </c>
    </row>
    <row r="13" spans="1:19" s="27" customFormat="1" ht="19.5" customHeight="1" x14ac:dyDescent="0.3">
      <c r="A13" s="46"/>
      <c r="B13" s="47" t="s">
        <v>15</v>
      </c>
      <c r="C13" s="46"/>
      <c r="D13" s="46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9" ht="18.75" customHeight="1" x14ac:dyDescent="0.3">
      <c r="A14" s="21" t="s">
        <v>17</v>
      </c>
      <c r="B14" s="22" t="s">
        <v>24</v>
      </c>
      <c r="C14" s="12">
        <v>25000</v>
      </c>
      <c r="D14" s="12">
        <v>2100</v>
      </c>
      <c r="E14" s="56"/>
      <c r="F14" s="8">
        <f>$D$14*$E$14*4</f>
        <v>0</v>
      </c>
      <c r="G14" s="56"/>
      <c r="H14" s="9">
        <f>$C$14*$G$14</f>
        <v>0</v>
      </c>
      <c r="I14" s="56"/>
      <c r="J14" s="9">
        <f>$C$14*$I$14</f>
        <v>0</v>
      </c>
      <c r="K14" s="56"/>
      <c r="L14" s="9">
        <f>$C$14*$K$14</f>
        <v>0</v>
      </c>
      <c r="M14" s="9">
        <f>$G$14+$I$14+$K$14</f>
        <v>0</v>
      </c>
      <c r="N14" s="9">
        <f>$H$14+$J$14+$L$14</f>
        <v>0</v>
      </c>
      <c r="O14" s="56"/>
      <c r="P14" s="9">
        <f>$D$14*$O$14*8</f>
        <v>0</v>
      </c>
      <c r="Q14" s="10">
        <f>$E$14+$M$14+$O$14</f>
        <v>0</v>
      </c>
      <c r="R14" s="11">
        <f>$F$14+$N$14+$P$14</f>
        <v>0</v>
      </c>
      <c r="S14" s="20"/>
    </row>
    <row r="15" spans="1:19" ht="18.75" customHeight="1" x14ac:dyDescent="0.3">
      <c r="A15" s="21" t="s">
        <v>21</v>
      </c>
      <c r="B15" s="22" t="s">
        <v>25</v>
      </c>
      <c r="C15" s="12">
        <v>35000</v>
      </c>
      <c r="D15" s="12">
        <v>2920</v>
      </c>
      <c r="E15" s="56"/>
      <c r="F15" s="8">
        <f>$D$15*$E$15*4</f>
        <v>0</v>
      </c>
      <c r="G15" s="56"/>
      <c r="H15" s="9">
        <f>C15*G15</f>
        <v>0</v>
      </c>
      <c r="I15" s="56"/>
      <c r="J15" s="9">
        <f>C15*I15</f>
        <v>0</v>
      </c>
      <c r="K15" s="56"/>
      <c r="L15" s="9">
        <f>C15*K15</f>
        <v>0</v>
      </c>
      <c r="M15" s="9">
        <f>G15+I15+K15</f>
        <v>0</v>
      </c>
      <c r="N15" s="9">
        <f>H15+J15+L15</f>
        <v>0</v>
      </c>
      <c r="O15" s="56"/>
      <c r="P15" s="9">
        <f t="shared" ref="P15:P22" si="6">D15*O15*8</f>
        <v>0</v>
      </c>
      <c r="Q15" s="10">
        <f>E15+M15+O15</f>
        <v>0</v>
      </c>
      <c r="R15" s="10">
        <f>F15+N15+P15</f>
        <v>0</v>
      </c>
      <c r="S15" s="20"/>
    </row>
    <row r="16" spans="1:19" s="26" customFormat="1" ht="37.5" x14ac:dyDescent="0.25">
      <c r="A16" s="21" t="s">
        <v>26</v>
      </c>
      <c r="B16" s="25" t="s">
        <v>78</v>
      </c>
      <c r="C16" s="12">
        <v>25000</v>
      </c>
      <c r="D16" s="12">
        <v>2100</v>
      </c>
      <c r="E16" s="56"/>
      <c r="F16" s="14">
        <f>$D$16*$E$16*4</f>
        <v>0</v>
      </c>
      <c r="G16" s="56"/>
      <c r="H16" s="12">
        <f t="shared" ref="H16:H21" si="7">C16*G16</f>
        <v>0</v>
      </c>
      <c r="I16" s="56"/>
      <c r="J16" s="12">
        <f t="shared" ref="J16:J22" si="8">C16*I16</f>
        <v>0</v>
      </c>
      <c r="K16" s="56"/>
      <c r="L16" s="12">
        <f t="shared" ref="L16:L22" si="9">C16*K16</f>
        <v>0</v>
      </c>
      <c r="M16" s="12">
        <f t="shared" ref="M16:M22" si="10">G16+I16+K16</f>
        <v>0</v>
      </c>
      <c r="N16" s="12">
        <f t="shared" ref="N16:N22" si="11">H16+J16+L16</f>
        <v>0</v>
      </c>
      <c r="O16" s="56"/>
      <c r="P16" s="12">
        <f t="shared" si="6"/>
        <v>0</v>
      </c>
      <c r="Q16" s="10">
        <f t="shared" ref="Q16:Q22" si="12">E16+M16+O16</f>
        <v>0</v>
      </c>
      <c r="R16" s="10">
        <f t="shared" ref="R16:R22" si="13">F16+N16+P16</f>
        <v>0</v>
      </c>
      <c r="S16" s="20"/>
    </row>
    <row r="17" spans="1:19" ht="18.75" customHeight="1" x14ac:dyDescent="0.3">
      <c r="A17" s="21" t="s">
        <v>28</v>
      </c>
      <c r="B17" s="22" t="s">
        <v>40</v>
      </c>
      <c r="C17" s="12">
        <v>25000</v>
      </c>
      <c r="D17" s="12">
        <v>2100</v>
      </c>
      <c r="E17" s="56"/>
      <c r="F17" s="8">
        <f t="shared" ref="F17:F22" si="14">D17*E17*4</f>
        <v>0</v>
      </c>
      <c r="G17" s="56"/>
      <c r="H17" s="9">
        <f t="shared" si="7"/>
        <v>0</v>
      </c>
      <c r="I17" s="56"/>
      <c r="J17" s="9">
        <f t="shared" si="8"/>
        <v>0</v>
      </c>
      <c r="K17" s="56"/>
      <c r="L17" s="9">
        <f t="shared" si="9"/>
        <v>0</v>
      </c>
      <c r="M17" s="9">
        <f t="shared" si="10"/>
        <v>0</v>
      </c>
      <c r="N17" s="9">
        <f t="shared" si="11"/>
        <v>0</v>
      </c>
      <c r="O17" s="56"/>
      <c r="P17" s="9">
        <f t="shared" si="6"/>
        <v>0</v>
      </c>
      <c r="Q17" s="10">
        <f t="shared" si="12"/>
        <v>0</v>
      </c>
      <c r="R17" s="10">
        <f t="shared" si="13"/>
        <v>0</v>
      </c>
      <c r="S17" s="20"/>
    </row>
    <row r="18" spans="1:19" ht="18.75" customHeight="1" x14ac:dyDescent="0.3">
      <c r="A18" s="21" t="s">
        <v>30</v>
      </c>
      <c r="B18" s="22" t="s">
        <v>41</v>
      </c>
      <c r="C18" s="12">
        <v>100000</v>
      </c>
      <c r="D18" s="12">
        <v>8350</v>
      </c>
      <c r="E18" s="56"/>
      <c r="F18" s="8">
        <f t="shared" si="14"/>
        <v>0</v>
      </c>
      <c r="G18" s="56"/>
      <c r="H18" s="9">
        <f t="shared" si="7"/>
        <v>0</v>
      </c>
      <c r="I18" s="56"/>
      <c r="J18" s="9">
        <f t="shared" si="8"/>
        <v>0</v>
      </c>
      <c r="K18" s="56"/>
      <c r="L18" s="9">
        <f t="shared" si="9"/>
        <v>0</v>
      </c>
      <c r="M18" s="9">
        <f t="shared" si="10"/>
        <v>0</v>
      </c>
      <c r="N18" s="9">
        <f t="shared" si="11"/>
        <v>0</v>
      </c>
      <c r="O18" s="56"/>
      <c r="P18" s="9">
        <f t="shared" si="6"/>
        <v>0</v>
      </c>
      <c r="Q18" s="10">
        <f t="shared" si="12"/>
        <v>0</v>
      </c>
      <c r="R18" s="10">
        <f t="shared" si="13"/>
        <v>0</v>
      </c>
      <c r="S18" s="20"/>
    </row>
    <row r="19" spans="1:19" ht="18.75" customHeight="1" x14ac:dyDescent="0.3">
      <c r="A19" s="21" t="s">
        <v>42</v>
      </c>
      <c r="B19" s="22" t="s">
        <v>43</v>
      </c>
      <c r="C19" s="12">
        <v>45000</v>
      </c>
      <c r="D19" s="12">
        <v>3750</v>
      </c>
      <c r="E19" s="56"/>
      <c r="F19" s="8">
        <f t="shared" si="14"/>
        <v>0</v>
      </c>
      <c r="G19" s="56"/>
      <c r="H19" s="9">
        <f t="shared" si="7"/>
        <v>0</v>
      </c>
      <c r="I19" s="56"/>
      <c r="J19" s="9">
        <f t="shared" si="8"/>
        <v>0</v>
      </c>
      <c r="K19" s="56"/>
      <c r="L19" s="9">
        <f t="shared" si="9"/>
        <v>0</v>
      </c>
      <c r="M19" s="9">
        <f t="shared" si="10"/>
        <v>0</v>
      </c>
      <c r="N19" s="9">
        <f t="shared" si="11"/>
        <v>0</v>
      </c>
      <c r="O19" s="56"/>
      <c r="P19" s="9">
        <f t="shared" si="6"/>
        <v>0</v>
      </c>
      <c r="Q19" s="10">
        <f t="shared" si="12"/>
        <v>0</v>
      </c>
      <c r="R19" s="10">
        <f t="shared" si="13"/>
        <v>0</v>
      </c>
      <c r="S19" s="20"/>
    </row>
    <row r="20" spans="1:19" ht="18.75" customHeight="1" x14ac:dyDescent="0.3">
      <c r="A20" s="21" t="s">
        <v>44</v>
      </c>
      <c r="B20" s="22" t="s">
        <v>45</v>
      </c>
      <c r="C20" s="12">
        <v>35000</v>
      </c>
      <c r="D20" s="12">
        <v>2920</v>
      </c>
      <c r="E20" s="56"/>
      <c r="F20" s="8">
        <f t="shared" si="14"/>
        <v>0</v>
      </c>
      <c r="G20" s="56"/>
      <c r="H20" s="9">
        <f t="shared" si="7"/>
        <v>0</v>
      </c>
      <c r="I20" s="56"/>
      <c r="J20" s="9">
        <f t="shared" si="8"/>
        <v>0</v>
      </c>
      <c r="K20" s="56"/>
      <c r="L20" s="9">
        <f t="shared" si="9"/>
        <v>0</v>
      </c>
      <c r="M20" s="9">
        <f t="shared" si="10"/>
        <v>0</v>
      </c>
      <c r="N20" s="9">
        <f t="shared" si="11"/>
        <v>0</v>
      </c>
      <c r="O20" s="56"/>
      <c r="P20" s="9">
        <f t="shared" si="6"/>
        <v>0</v>
      </c>
      <c r="Q20" s="10">
        <f t="shared" si="12"/>
        <v>0</v>
      </c>
      <c r="R20" s="10">
        <f t="shared" si="13"/>
        <v>0</v>
      </c>
      <c r="S20" s="20"/>
    </row>
    <row r="21" spans="1:19" ht="18.75" customHeight="1" x14ac:dyDescent="0.3">
      <c r="A21" s="21" t="s">
        <v>46</v>
      </c>
      <c r="B21" s="22" t="s">
        <v>47</v>
      </c>
      <c r="C21" s="12">
        <v>49000</v>
      </c>
      <c r="D21" s="12">
        <v>4100</v>
      </c>
      <c r="E21" s="56"/>
      <c r="F21" s="8">
        <f t="shared" si="14"/>
        <v>0</v>
      </c>
      <c r="G21" s="56"/>
      <c r="H21" s="9">
        <f t="shared" si="7"/>
        <v>0</v>
      </c>
      <c r="I21" s="56"/>
      <c r="J21" s="9">
        <f t="shared" si="8"/>
        <v>0</v>
      </c>
      <c r="K21" s="56"/>
      <c r="L21" s="9">
        <f t="shared" si="9"/>
        <v>0</v>
      </c>
      <c r="M21" s="9">
        <f t="shared" si="10"/>
        <v>0</v>
      </c>
      <c r="N21" s="9">
        <f t="shared" si="11"/>
        <v>0</v>
      </c>
      <c r="O21" s="56"/>
      <c r="P21" s="9">
        <f t="shared" si="6"/>
        <v>0</v>
      </c>
      <c r="Q21" s="10">
        <f t="shared" si="12"/>
        <v>0</v>
      </c>
      <c r="R21" s="10">
        <f t="shared" si="13"/>
        <v>0</v>
      </c>
      <c r="S21" s="20"/>
    </row>
    <row r="22" spans="1:19" ht="18.75" customHeight="1" x14ac:dyDescent="0.3">
      <c r="A22" s="21" t="s">
        <v>48</v>
      </c>
      <c r="B22" s="22" t="s">
        <v>49</v>
      </c>
      <c r="C22" s="12">
        <v>100000</v>
      </c>
      <c r="D22" s="12">
        <v>8350</v>
      </c>
      <c r="E22" s="56"/>
      <c r="F22" s="8">
        <f t="shared" si="14"/>
        <v>0</v>
      </c>
      <c r="G22" s="56"/>
      <c r="H22" s="9">
        <f>C22*G22</f>
        <v>0</v>
      </c>
      <c r="I22" s="56"/>
      <c r="J22" s="9">
        <f t="shared" si="8"/>
        <v>0</v>
      </c>
      <c r="K22" s="56"/>
      <c r="L22" s="9">
        <f t="shared" si="9"/>
        <v>0</v>
      </c>
      <c r="M22" s="9">
        <f t="shared" si="10"/>
        <v>0</v>
      </c>
      <c r="N22" s="9">
        <f t="shared" si="11"/>
        <v>0</v>
      </c>
      <c r="O22" s="56"/>
      <c r="P22" s="9">
        <f t="shared" si="6"/>
        <v>0</v>
      </c>
      <c r="Q22" s="10">
        <f t="shared" si="12"/>
        <v>0</v>
      </c>
      <c r="R22" s="10">
        <f t="shared" si="13"/>
        <v>0</v>
      </c>
      <c r="S22" s="20"/>
    </row>
    <row r="23" spans="1:19" ht="18.75" customHeight="1" x14ac:dyDescent="0.3">
      <c r="A23" s="21"/>
      <c r="B23" s="45" t="s">
        <v>38</v>
      </c>
      <c r="C23" s="12"/>
      <c r="D23" s="12"/>
      <c r="E23" s="12"/>
      <c r="F23" s="8"/>
      <c r="G23" s="12"/>
      <c r="H23" s="9"/>
      <c r="I23" s="12"/>
      <c r="J23" s="9"/>
      <c r="K23" s="12"/>
      <c r="L23" s="9"/>
      <c r="M23" s="9"/>
      <c r="N23" s="9"/>
      <c r="O23" s="12"/>
      <c r="P23" s="9"/>
      <c r="Q23" s="10"/>
      <c r="R23" s="11"/>
      <c r="S23" s="20"/>
    </row>
    <row r="24" spans="1:19" ht="18.75" customHeight="1" x14ac:dyDescent="0.3">
      <c r="A24" s="21" t="s">
        <v>50</v>
      </c>
      <c r="B24" s="22" t="s">
        <v>51</v>
      </c>
      <c r="C24" s="12">
        <v>20000</v>
      </c>
      <c r="D24" s="12">
        <v>1700</v>
      </c>
      <c r="E24" s="56"/>
      <c r="F24" s="8">
        <f>D24*E24*4</f>
        <v>0</v>
      </c>
      <c r="G24" s="56"/>
      <c r="H24" s="9">
        <f>C24*G24</f>
        <v>0</v>
      </c>
      <c r="I24" s="12"/>
      <c r="J24" s="9"/>
      <c r="K24" s="12"/>
      <c r="L24" s="9"/>
      <c r="M24" s="9">
        <f>G24+I24+K24</f>
        <v>0</v>
      </c>
      <c r="N24" s="9">
        <f>H24+J24+L24</f>
        <v>0</v>
      </c>
      <c r="O24" s="56"/>
      <c r="P24" s="9">
        <f>D24*O24*8</f>
        <v>0</v>
      </c>
      <c r="Q24" s="10">
        <f>E24+M24+O24</f>
        <v>0</v>
      </c>
      <c r="R24" s="11">
        <f t="shared" ref="R24:R27" si="15">F24+N24+P24</f>
        <v>0</v>
      </c>
      <c r="S24" s="20"/>
    </row>
    <row r="25" spans="1:19" ht="18.75" customHeight="1" x14ac:dyDescent="0.3">
      <c r="A25" s="21" t="s">
        <v>52</v>
      </c>
      <c r="B25" s="22" t="s">
        <v>53</v>
      </c>
      <c r="C25" s="12">
        <v>20000</v>
      </c>
      <c r="D25" s="12">
        <v>1700</v>
      </c>
      <c r="E25" s="56"/>
      <c r="F25" s="8">
        <f>D25*E25*4</f>
        <v>0</v>
      </c>
      <c r="G25" s="56"/>
      <c r="H25" s="9">
        <f t="shared" ref="H25:H27" si="16">C25*G25</f>
        <v>0</v>
      </c>
      <c r="I25" s="12"/>
      <c r="J25" s="9"/>
      <c r="K25" s="12"/>
      <c r="L25" s="9"/>
      <c r="M25" s="9">
        <f t="shared" ref="M25:M27" si="17">G25+I25+K25</f>
        <v>0</v>
      </c>
      <c r="N25" s="9">
        <f t="shared" ref="N25:N27" si="18">H25+J25+L25</f>
        <v>0</v>
      </c>
      <c r="O25" s="56"/>
      <c r="P25" s="9">
        <f>D25*O25*8</f>
        <v>0</v>
      </c>
      <c r="Q25" s="10">
        <f t="shared" ref="Q25:Q27" si="19">E25+M25+O25</f>
        <v>0</v>
      </c>
      <c r="R25" s="11">
        <f t="shared" si="15"/>
        <v>0</v>
      </c>
      <c r="S25" s="20"/>
    </row>
    <row r="26" spans="1:19" ht="18.75" customHeight="1" x14ac:dyDescent="0.3">
      <c r="A26" s="21" t="s">
        <v>54</v>
      </c>
      <c r="B26" s="22" t="s">
        <v>55</v>
      </c>
      <c r="C26" s="12">
        <v>20000</v>
      </c>
      <c r="D26" s="12">
        <v>1700</v>
      </c>
      <c r="E26" s="56"/>
      <c r="F26" s="8">
        <f>D26*E26*4</f>
        <v>0</v>
      </c>
      <c r="G26" s="56"/>
      <c r="H26" s="9">
        <f t="shared" si="16"/>
        <v>0</v>
      </c>
      <c r="I26" s="12"/>
      <c r="J26" s="9"/>
      <c r="K26" s="12"/>
      <c r="L26" s="9"/>
      <c r="M26" s="9">
        <f t="shared" si="17"/>
        <v>0</v>
      </c>
      <c r="N26" s="9">
        <f t="shared" si="18"/>
        <v>0</v>
      </c>
      <c r="O26" s="56"/>
      <c r="P26" s="9">
        <f>D26*O26*8</f>
        <v>0</v>
      </c>
      <c r="Q26" s="10">
        <f t="shared" si="19"/>
        <v>0</v>
      </c>
      <c r="R26" s="11">
        <f t="shared" si="15"/>
        <v>0</v>
      </c>
      <c r="S26" s="20"/>
    </row>
    <row r="27" spans="1:19" ht="18.75" customHeight="1" x14ac:dyDescent="0.3">
      <c r="A27" s="21" t="s">
        <v>56</v>
      </c>
      <c r="B27" s="22" t="s">
        <v>57</v>
      </c>
      <c r="C27" s="12">
        <v>20000</v>
      </c>
      <c r="D27" s="12">
        <v>1700</v>
      </c>
      <c r="E27" s="56"/>
      <c r="F27" s="8">
        <f>D27*E27*4</f>
        <v>0</v>
      </c>
      <c r="G27" s="56"/>
      <c r="H27" s="9">
        <f t="shared" si="16"/>
        <v>0</v>
      </c>
      <c r="I27" s="12"/>
      <c r="J27" s="9"/>
      <c r="K27" s="12"/>
      <c r="L27" s="9"/>
      <c r="M27" s="9">
        <f t="shared" si="17"/>
        <v>0</v>
      </c>
      <c r="N27" s="9">
        <f t="shared" si="18"/>
        <v>0</v>
      </c>
      <c r="O27" s="56"/>
      <c r="P27" s="9">
        <f>D27*O27*8</f>
        <v>0</v>
      </c>
      <c r="Q27" s="10">
        <f t="shared" si="19"/>
        <v>0</v>
      </c>
      <c r="R27" s="11">
        <f t="shared" si="15"/>
        <v>0</v>
      </c>
      <c r="S27" s="20"/>
    </row>
    <row r="28" spans="1:19" ht="18.75" customHeight="1" x14ac:dyDescent="0.3">
      <c r="A28" s="21"/>
      <c r="B28" s="45" t="s">
        <v>39</v>
      </c>
      <c r="C28" s="12"/>
      <c r="D28" s="12"/>
      <c r="E28" s="12"/>
      <c r="F28" s="8"/>
      <c r="G28" s="12"/>
      <c r="H28" s="9"/>
      <c r="I28" s="12"/>
      <c r="J28" s="9"/>
      <c r="K28" s="12"/>
      <c r="L28" s="9"/>
      <c r="M28" s="9"/>
      <c r="N28" s="9"/>
      <c r="O28" s="12"/>
      <c r="P28" s="9"/>
      <c r="Q28" s="10"/>
      <c r="R28" s="11"/>
      <c r="S28" s="20"/>
    </row>
    <row r="29" spans="1:19" ht="20.25" customHeight="1" x14ac:dyDescent="0.3">
      <c r="A29" s="23" t="s">
        <v>58</v>
      </c>
      <c r="B29" s="24" t="s">
        <v>22</v>
      </c>
      <c r="C29" s="13">
        <v>45000</v>
      </c>
      <c r="D29" s="12">
        <v>0</v>
      </c>
      <c r="E29" s="56"/>
      <c r="F29" s="31">
        <f>$C$29*$E$29</f>
        <v>0</v>
      </c>
      <c r="G29" s="12"/>
      <c r="H29" s="9"/>
      <c r="I29" s="12"/>
      <c r="J29" s="9"/>
      <c r="K29" s="12"/>
      <c r="L29" s="9"/>
      <c r="M29" s="9">
        <f>$G$29+$I$29+$K$29</f>
        <v>0</v>
      </c>
      <c r="N29" s="9">
        <f>$H$29+$J$29+$L$29</f>
        <v>0</v>
      </c>
      <c r="O29" s="12"/>
      <c r="P29" s="9"/>
      <c r="Q29" s="10">
        <f>$E$29+$M$29+$O$29</f>
        <v>0</v>
      </c>
      <c r="R29" s="11">
        <f>$F$29+$N$29+$P$29</f>
        <v>0</v>
      </c>
      <c r="S29" s="20"/>
    </row>
    <row r="30" spans="1:19" s="27" customFormat="1" ht="38.25" customHeight="1" x14ac:dyDescent="0.3">
      <c r="A30" s="122" t="s">
        <v>65</v>
      </c>
      <c r="B30" s="123"/>
      <c r="C30" s="123"/>
      <c r="D30" s="124"/>
      <c r="E30" s="51">
        <f>E32+E33+E34+E35+E37</f>
        <v>0</v>
      </c>
      <c r="F30" s="51">
        <f t="shared" ref="F30:R30" si="20">F32+F33+F34+F35+F37</f>
        <v>0</v>
      </c>
      <c r="G30" s="51">
        <f t="shared" si="20"/>
        <v>0</v>
      </c>
      <c r="H30" s="51">
        <f t="shared" si="20"/>
        <v>0</v>
      </c>
      <c r="I30" s="51">
        <f t="shared" si="20"/>
        <v>0</v>
      </c>
      <c r="J30" s="51">
        <f t="shared" si="20"/>
        <v>0</v>
      </c>
      <c r="K30" s="51">
        <f t="shared" si="20"/>
        <v>0</v>
      </c>
      <c r="L30" s="51">
        <f t="shared" si="20"/>
        <v>0</v>
      </c>
      <c r="M30" s="51">
        <f t="shared" si="20"/>
        <v>0</v>
      </c>
      <c r="N30" s="51">
        <f t="shared" si="20"/>
        <v>0</v>
      </c>
      <c r="O30" s="51">
        <f t="shared" si="20"/>
        <v>0</v>
      </c>
      <c r="P30" s="51">
        <f t="shared" si="20"/>
        <v>0</v>
      </c>
      <c r="Q30" s="51">
        <f t="shared" si="20"/>
        <v>0</v>
      </c>
      <c r="R30" s="51">
        <f t="shared" si="20"/>
        <v>0</v>
      </c>
    </row>
    <row r="31" spans="1:19" ht="20.25" customHeight="1" x14ac:dyDescent="0.3">
      <c r="A31" s="46"/>
      <c r="B31" s="47" t="s">
        <v>15</v>
      </c>
      <c r="C31" s="48"/>
      <c r="D31" s="48"/>
      <c r="E31" s="13"/>
      <c r="F31" s="8"/>
      <c r="G31" s="13"/>
      <c r="H31" s="9"/>
      <c r="I31" s="12"/>
      <c r="J31" s="9"/>
      <c r="K31" s="12"/>
      <c r="L31" s="9"/>
      <c r="M31" s="9"/>
      <c r="N31" s="9"/>
      <c r="O31" s="12"/>
      <c r="P31" s="9"/>
      <c r="Q31" s="10"/>
      <c r="R31" s="11"/>
    </row>
    <row r="32" spans="1:19" ht="20.25" customHeight="1" x14ac:dyDescent="0.35">
      <c r="A32" s="21" t="s">
        <v>17</v>
      </c>
      <c r="B32" s="3" t="s">
        <v>24</v>
      </c>
      <c r="C32" s="4">
        <v>120000</v>
      </c>
      <c r="D32" s="4">
        <v>10000</v>
      </c>
      <c r="E32" s="57"/>
      <c r="F32" s="8">
        <f>D32*E32*4</f>
        <v>0</v>
      </c>
      <c r="G32" s="57"/>
      <c r="H32" s="9">
        <f>C32*G32</f>
        <v>0</v>
      </c>
      <c r="I32" s="56"/>
      <c r="J32" s="9">
        <f>C32*I32</f>
        <v>0</v>
      </c>
      <c r="K32" s="56"/>
      <c r="L32" s="9">
        <f>C32*K32</f>
        <v>0</v>
      </c>
      <c r="M32" s="9">
        <f>G32+I32+K32</f>
        <v>0</v>
      </c>
      <c r="N32" s="9">
        <f>H32+J32+L32</f>
        <v>0</v>
      </c>
      <c r="O32" s="56"/>
      <c r="P32" s="9">
        <f>D32*O32*8</f>
        <v>0</v>
      </c>
      <c r="Q32" s="10">
        <f>E32+M32+O32</f>
        <v>0</v>
      </c>
      <c r="R32" s="10">
        <f>F32+N32+P32</f>
        <v>0</v>
      </c>
    </row>
    <row r="33" spans="1:18" ht="20.25" customHeight="1" x14ac:dyDescent="0.35">
      <c r="A33" s="21" t="s">
        <v>21</v>
      </c>
      <c r="B33" s="3" t="s">
        <v>25</v>
      </c>
      <c r="C33" s="4">
        <v>150000</v>
      </c>
      <c r="D33" s="4">
        <v>12500</v>
      </c>
      <c r="E33" s="57"/>
      <c r="F33" s="8">
        <f>D33*E33*4</f>
        <v>0</v>
      </c>
      <c r="G33" s="57"/>
      <c r="H33" s="9">
        <f t="shared" ref="H33:H35" si="21">C33*G33</f>
        <v>0</v>
      </c>
      <c r="I33" s="56"/>
      <c r="J33" s="9">
        <f t="shared" ref="J33:J35" si="22">C33*I33</f>
        <v>0</v>
      </c>
      <c r="K33" s="56"/>
      <c r="L33" s="9">
        <f t="shared" ref="L33:L35" si="23">C33*K33</f>
        <v>0</v>
      </c>
      <c r="M33" s="9">
        <f t="shared" ref="M33:M35" si="24">G33+I33+K33</f>
        <v>0</v>
      </c>
      <c r="N33" s="9">
        <f t="shared" ref="N33:N35" si="25">H33+J33+L33</f>
        <v>0</v>
      </c>
      <c r="O33" s="56"/>
      <c r="P33" s="9">
        <f>D33*O33*8</f>
        <v>0</v>
      </c>
      <c r="Q33" s="10">
        <f t="shared" ref="Q33:Q35" si="26">E33+M33+O33</f>
        <v>0</v>
      </c>
      <c r="R33" s="10">
        <f t="shared" ref="R33:R35" si="27">F33+N33+P33</f>
        <v>0</v>
      </c>
    </row>
    <row r="34" spans="1:18" s="26" customFormat="1" ht="42" x14ac:dyDescent="0.25">
      <c r="A34" s="21" t="s">
        <v>26</v>
      </c>
      <c r="B34" s="52" t="s">
        <v>27</v>
      </c>
      <c r="C34" s="6">
        <v>120000</v>
      </c>
      <c r="D34" s="6">
        <v>10000</v>
      </c>
      <c r="E34" s="57"/>
      <c r="F34" s="14">
        <f>D34*E34*4</f>
        <v>0</v>
      </c>
      <c r="G34" s="57"/>
      <c r="H34" s="12">
        <f t="shared" si="21"/>
        <v>0</v>
      </c>
      <c r="I34" s="56"/>
      <c r="J34" s="12">
        <f t="shared" si="22"/>
        <v>0</v>
      </c>
      <c r="K34" s="56"/>
      <c r="L34" s="12">
        <f t="shared" si="23"/>
        <v>0</v>
      </c>
      <c r="M34" s="12">
        <f t="shared" si="24"/>
        <v>0</v>
      </c>
      <c r="N34" s="12">
        <f t="shared" si="25"/>
        <v>0</v>
      </c>
      <c r="O34" s="56"/>
      <c r="P34" s="12">
        <f>D34*O34*8</f>
        <v>0</v>
      </c>
      <c r="Q34" s="10">
        <f t="shared" si="26"/>
        <v>0</v>
      </c>
      <c r="R34" s="10">
        <f t="shared" si="27"/>
        <v>0</v>
      </c>
    </row>
    <row r="35" spans="1:18" s="26" customFormat="1" ht="42" x14ac:dyDescent="0.25">
      <c r="A35" s="21" t="s">
        <v>28</v>
      </c>
      <c r="B35" s="52" t="s">
        <v>29</v>
      </c>
      <c r="C35" s="6">
        <v>100000</v>
      </c>
      <c r="D35" s="6">
        <v>8340</v>
      </c>
      <c r="E35" s="57"/>
      <c r="F35" s="14">
        <f>D35*E35*4</f>
        <v>0</v>
      </c>
      <c r="G35" s="57"/>
      <c r="H35" s="12">
        <f t="shared" si="21"/>
        <v>0</v>
      </c>
      <c r="I35" s="56"/>
      <c r="J35" s="12">
        <f t="shared" si="22"/>
        <v>0</v>
      </c>
      <c r="K35" s="56"/>
      <c r="L35" s="12">
        <f t="shared" si="23"/>
        <v>0</v>
      </c>
      <c r="M35" s="12">
        <f t="shared" si="24"/>
        <v>0</v>
      </c>
      <c r="N35" s="12">
        <f t="shared" si="25"/>
        <v>0</v>
      </c>
      <c r="O35" s="56"/>
      <c r="P35" s="12">
        <f>D35*O35*8</f>
        <v>0</v>
      </c>
      <c r="Q35" s="10">
        <f t="shared" si="26"/>
        <v>0</v>
      </c>
      <c r="R35" s="10">
        <f t="shared" si="27"/>
        <v>0</v>
      </c>
    </row>
    <row r="36" spans="1:18" ht="20.25" customHeight="1" x14ac:dyDescent="0.3">
      <c r="A36" s="21"/>
      <c r="B36" s="45" t="s">
        <v>39</v>
      </c>
      <c r="C36" s="13"/>
      <c r="D36" s="13"/>
      <c r="E36" s="57"/>
      <c r="F36" s="8"/>
      <c r="G36" s="13"/>
      <c r="H36" s="9"/>
      <c r="I36" s="12"/>
      <c r="J36" s="9"/>
      <c r="K36" s="12"/>
      <c r="L36" s="9"/>
      <c r="M36" s="9"/>
      <c r="N36" s="9"/>
      <c r="O36" s="12"/>
      <c r="P36" s="9"/>
      <c r="Q36" s="10"/>
      <c r="R36" s="11"/>
    </row>
    <row r="37" spans="1:18" ht="21" customHeight="1" x14ac:dyDescent="0.3">
      <c r="A37" s="23" t="s">
        <v>30</v>
      </c>
      <c r="B37" s="24" t="s">
        <v>22</v>
      </c>
      <c r="C37" s="13">
        <v>40000</v>
      </c>
      <c r="D37" s="13">
        <v>0</v>
      </c>
      <c r="E37" s="57"/>
      <c r="F37" s="8">
        <f>$C$37*$E$37</f>
        <v>0</v>
      </c>
      <c r="G37" s="13"/>
      <c r="H37" s="9"/>
      <c r="I37" s="12"/>
      <c r="J37" s="9"/>
      <c r="K37" s="12"/>
      <c r="L37" s="9"/>
      <c r="M37" s="9">
        <f>$G$37+$I$37+$K$37</f>
        <v>0</v>
      </c>
      <c r="N37" s="9">
        <f>$H$37+$J$37+$L$37</f>
        <v>0</v>
      </c>
      <c r="O37" s="12"/>
      <c r="P37" s="9"/>
      <c r="Q37" s="10">
        <f>$E$37+$M$37+$O$37</f>
        <v>0</v>
      </c>
      <c r="R37" s="11">
        <f>$F$37+$N$37+$P$37</f>
        <v>0</v>
      </c>
    </row>
    <row r="39" spans="1:18" x14ac:dyDescent="0.3">
      <c r="A39" s="34" t="s">
        <v>12</v>
      </c>
      <c r="F39" s="29"/>
    </row>
    <row r="40" spans="1:18" x14ac:dyDescent="0.3">
      <c r="A40" s="34"/>
      <c r="B40" s="27" t="s">
        <v>68</v>
      </c>
      <c r="F40" s="29"/>
    </row>
    <row r="41" spans="1:18" x14ac:dyDescent="0.3">
      <c r="A41" s="34"/>
      <c r="B41" s="27" t="s">
        <v>69</v>
      </c>
      <c r="F41" s="29"/>
    </row>
    <row r="42" spans="1:18" x14ac:dyDescent="0.3">
      <c r="B42" s="27" t="s">
        <v>79</v>
      </c>
      <c r="F42" s="30"/>
    </row>
    <row r="43" spans="1:18" x14ac:dyDescent="0.3">
      <c r="B43" s="15" t="s">
        <v>73</v>
      </c>
    </row>
    <row r="44" spans="1:18" x14ac:dyDescent="0.3">
      <c r="B44" s="15" t="s">
        <v>74</v>
      </c>
    </row>
    <row r="45" spans="1:18" x14ac:dyDescent="0.3">
      <c r="B45" s="15" t="s">
        <v>75</v>
      </c>
    </row>
    <row r="46" spans="1:18" x14ac:dyDescent="0.3">
      <c r="B46" s="27" t="s">
        <v>71</v>
      </c>
    </row>
    <row r="47" spans="1:18" x14ac:dyDescent="0.3">
      <c r="B47" s="27" t="s">
        <v>72</v>
      </c>
    </row>
    <row r="48" spans="1:18" x14ac:dyDescent="0.3">
      <c r="B48" s="15" t="s">
        <v>76</v>
      </c>
    </row>
    <row r="49" spans="2:2" x14ac:dyDescent="0.3">
      <c r="B49" s="15" t="s">
        <v>77</v>
      </c>
    </row>
    <row r="50" spans="2:2" x14ac:dyDescent="0.3">
      <c r="B50" s="27" t="s">
        <v>96</v>
      </c>
    </row>
  </sheetData>
  <mergeCells count="21">
    <mergeCell ref="A6:D6"/>
    <mergeCell ref="A7:D7"/>
    <mergeCell ref="A8:D8"/>
    <mergeCell ref="A12:D12"/>
    <mergeCell ref="A30:D30"/>
    <mergeCell ref="O4:P4"/>
    <mergeCell ref="A1:R1"/>
    <mergeCell ref="A2:Q2"/>
    <mergeCell ref="A3:A5"/>
    <mergeCell ref="B3:B5"/>
    <mergeCell ref="C3:C5"/>
    <mergeCell ref="D3:D5"/>
    <mergeCell ref="E3:F3"/>
    <mergeCell ref="G3:N3"/>
    <mergeCell ref="O3:P3"/>
    <mergeCell ref="Q3:R4"/>
    <mergeCell ref="E4:F4"/>
    <mergeCell ref="G4:H4"/>
    <mergeCell ref="I4:J4"/>
    <mergeCell ref="K4:L4"/>
    <mergeCell ref="M4:N4"/>
  </mergeCells>
  <printOptions horizontalCentered="1"/>
  <pageMargins left="0.2" right="0.2" top="0.5" bottom="0.25" header="0.3" footer="0.3"/>
  <pageSetup paperSize="9" scale="57" fitToHeight="0" orientation="landscape" r:id="rId1"/>
  <rowBreaks count="1" manualBreakCount="1">
    <brk id="29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ABCF-6F95-4DCE-B733-FC5B6A207773}">
  <sheetPr>
    <tabColor theme="7"/>
    <pageSetUpPr fitToPage="1"/>
  </sheetPr>
  <dimension ref="A1:S23"/>
  <sheetViews>
    <sheetView view="pageBreakPreview" zoomScale="80" zoomScaleNormal="100" zoomScaleSheetLayoutView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8.75" x14ac:dyDescent="0.3"/>
  <cols>
    <col min="1" max="1" width="4.85546875" style="28" customWidth="1"/>
    <col min="2" max="2" width="34.7109375" style="15" customWidth="1"/>
    <col min="3" max="3" width="12.7109375" style="15" customWidth="1"/>
    <col min="4" max="4" width="12.28515625" style="15" customWidth="1"/>
    <col min="5" max="5" width="11.28515625" style="15" customWidth="1"/>
    <col min="6" max="6" width="13.28515625" style="15" customWidth="1"/>
    <col min="7" max="7" width="10.85546875" style="15" customWidth="1"/>
    <col min="8" max="8" width="13" style="15" customWidth="1"/>
    <col min="9" max="9" width="10.7109375" style="15" customWidth="1"/>
    <col min="10" max="10" width="13.42578125" style="15" customWidth="1"/>
    <col min="11" max="11" width="11.140625" style="15" customWidth="1"/>
    <col min="12" max="12" width="12.7109375" style="15" customWidth="1"/>
    <col min="13" max="13" width="12" style="15" customWidth="1"/>
    <col min="14" max="14" width="12.7109375" style="15" customWidth="1"/>
    <col min="15" max="15" width="11.42578125" style="15" customWidth="1"/>
    <col min="16" max="16" width="13" style="15" bestFit="1" customWidth="1"/>
    <col min="17" max="17" width="11.7109375" style="15" customWidth="1"/>
    <col min="18" max="18" width="14.85546875" style="15" bestFit="1" customWidth="1"/>
    <col min="19" max="19" width="32" style="15" customWidth="1"/>
    <col min="20" max="16384" width="9.140625" style="15"/>
  </cols>
  <sheetData>
    <row r="1" spans="1:19" ht="48.75" customHeight="1" x14ac:dyDescent="0.3">
      <c r="A1" s="69" t="s">
        <v>92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9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0"/>
    </row>
    <row r="3" spans="1:19" ht="21.75" customHeight="1" x14ac:dyDescent="0.3">
      <c r="A3" s="72" t="s">
        <v>10</v>
      </c>
      <c r="B3" s="75" t="s">
        <v>31</v>
      </c>
      <c r="C3" s="78" t="s">
        <v>32</v>
      </c>
      <c r="D3" s="78" t="s">
        <v>33</v>
      </c>
      <c r="E3" s="80" t="s">
        <v>34</v>
      </c>
      <c r="F3" s="81"/>
      <c r="G3" s="82" t="s">
        <v>35</v>
      </c>
      <c r="H3" s="83"/>
      <c r="I3" s="83"/>
      <c r="J3" s="83"/>
      <c r="K3" s="83"/>
      <c r="L3" s="83"/>
      <c r="M3" s="83"/>
      <c r="N3" s="84"/>
      <c r="O3" s="67" t="s">
        <v>37</v>
      </c>
      <c r="P3" s="68"/>
      <c r="Q3" s="85" t="s">
        <v>11</v>
      </c>
      <c r="R3" s="86"/>
      <c r="S3" s="16"/>
    </row>
    <row r="4" spans="1:19" ht="39" customHeight="1" x14ac:dyDescent="0.3">
      <c r="A4" s="73"/>
      <c r="B4" s="76"/>
      <c r="C4" s="79"/>
      <c r="D4" s="79"/>
      <c r="E4" s="80" t="s">
        <v>60</v>
      </c>
      <c r="F4" s="81"/>
      <c r="G4" s="89" t="s">
        <v>61</v>
      </c>
      <c r="H4" s="90"/>
      <c r="I4" s="89" t="s">
        <v>62</v>
      </c>
      <c r="J4" s="90"/>
      <c r="K4" s="89" t="s">
        <v>63</v>
      </c>
      <c r="L4" s="90"/>
      <c r="M4" s="91" t="s">
        <v>36</v>
      </c>
      <c r="N4" s="91"/>
      <c r="O4" s="67" t="s">
        <v>64</v>
      </c>
      <c r="P4" s="68"/>
      <c r="Q4" s="87"/>
      <c r="R4" s="88"/>
      <c r="S4" s="16"/>
    </row>
    <row r="5" spans="1:19" ht="20.25" customHeight="1" x14ac:dyDescent="0.3">
      <c r="A5" s="74"/>
      <c r="B5" s="77"/>
      <c r="C5" s="77"/>
      <c r="D5" s="77"/>
      <c r="E5" s="17" t="s">
        <v>13</v>
      </c>
      <c r="F5" s="18" t="s">
        <v>14</v>
      </c>
      <c r="G5" s="7" t="s">
        <v>13</v>
      </c>
      <c r="H5" s="7" t="s">
        <v>14</v>
      </c>
      <c r="I5" s="7" t="s">
        <v>13</v>
      </c>
      <c r="J5" s="7" t="s">
        <v>14</v>
      </c>
      <c r="K5" s="7" t="s">
        <v>13</v>
      </c>
      <c r="L5" s="7" t="s">
        <v>14</v>
      </c>
      <c r="M5" s="7" t="s">
        <v>13</v>
      </c>
      <c r="N5" s="7" t="s">
        <v>14</v>
      </c>
      <c r="O5" s="7" t="s">
        <v>13</v>
      </c>
      <c r="P5" s="7" t="s">
        <v>14</v>
      </c>
      <c r="Q5" s="7" t="s">
        <v>13</v>
      </c>
      <c r="R5" s="7" t="s">
        <v>14</v>
      </c>
    </row>
    <row r="6" spans="1:19" ht="18.75" customHeight="1" thickBot="1" x14ac:dyDescent="0.35">
      <c r="A6" s="92" t="s">
        <v>11</v>
      </c>
      <c r="B6" s="93"/>
      <c r="C6" s="93"/>
      <c r="D6" s="94"/>
      <c r="E6" s="32">
        <f>E7</f>
        <v>0</v>
      </c>
      <c r="F6" s="32">
        <f t="shared" ref="F6:R6" si="0">F7</f>
        <v>0</v>
      </c>
      <c r="G6" s="32">
        <f t="shared" si="0"/>
        <v>0</v>
      </c>
      <c r="H6" s="32">
        <f t="shared" si="0"/>
        <v>0</v>
      </c>
      <c r="I6" s="32">
        <f>I7</f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0</v>
      </c>
      <c r="R6" s="32">
        <f t="shared" si="0"/>
        <v>0</v>
      </c>
    </row>
    <row r="7" spans="1:19" s="27" customFormat="1" ht="20.25" customHeight="1" thickTop="1" x14ac:dyDescent="0.3">
      <c r="A7" s="125" t="s">
        <v>89</v>
      </c>
      <c r="B7" s="126"/>
      <c r="C7" s="126"/>
      <c r="D7" s="127"/>
      <c r="E7" s="59">
        <f>E10</f>
        <v>0</v>
      </c>
      <c r="F7" s="59">
        <f t="shared" ref="F7:H7" si="1">F10</f>
        <v>0</v>
      </c>
      <c r="G7" s="59">
        <f t="shared" si="1"/>
        <v>0</v>
      </c>
      <c r="H7" s="59">
        <f t="shared" si="1"/>
        <v>0</v>
      </c>
      <c r="I7" s="59">
        <f>I10</f>
        <v>0</v>
      </c>
      <c r="J7" s="59">
        <f>J10</f>
        <v>0</v>
      </c>
      <c r="K7" s="59">
        <f t="shared" ref="K7:R7" si="2">K10</f>
        <v>0</v>
      </c>
      <c r="L7" s="59">
        <f t="shared" si="2"/>
        <v>0</v>
      </c>
      <c r="M7" s="59">
        <f t="shared" si="2"/>
        <v>0</v>
      </c>
      <c r="N7" s="59">
        <f t="shared" si="2"/>
        <v>0</v>
      </c>
      <c r="O7" s="59">
        <f t="shared" si="2"/>
        <v>0</v>
      </c>
      <c r="P7" s="59">
        <f t="shared" si="2"/>
        <v>0</v>
      </c>
      <c r="Q7" s="59">
        <f t="shared" si="2"/>
        <v>0</v>
      </c>
      <c r="R7" s="59">
        <f t="shared" si="2"/>
        <v>0</v>
      </c>
    </row>
    <row r="8" spans="1:19" ht="20.25" customHeight="1" x14ac:dyDescent="0.3">
      <c r="A8" s="98" t="s">
        <v>67</v>
      </c>
      <c r="B8" s="99"/>
      <c r="C8" s="99"/>
      <c r="D8" s="100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9" ht="20.25" customHeight="1" x14ac:dyDescent="0.3">
      <c r="A9" s="36" t="s">
        <v>17</v>
      </c>
      <c r="B9" s="37" t="s">
        <v>88</v>
      </c>
      <c r="C9" s="38">
        <v>208000</v>
      </c>
      <c r="D9" s="38">
        <v>17340</v>
      </c>
      <c r="E9" s="42">
        <v>300</v>
      </c>
      <c r="F9" s="42">
        <f>D9*E9*4</f>
        <v>20808000</v>
      </c>
      <c r="G9" s="42">
        <v>0</v>
      </c>
      <c r="H9" s="42">
        <f>C9*G9</f>
        <v>0</v>
      </c>
      <c r="I9" s="42">
        <v>0</v>
      </c>
      <c r="J9" s="42">
        <f>C9*I9</f>
        <v>0</v>
      </c>
      <c r="K9" s="42">
        <v>0</v>
      </c>
      <c r="L9" s="42">
        <f>C9*K9</f>
        <v>0</v>
      </c>
      <c r="M9" s="42">
        <f>G9+I9+K9</f>
        <v>0</v>
      </c>
      <c r="N9" s="42">
        <f>H9+J9+L9</f>
        <v>0</v>
      </c>
      <c r="O9" s="42">
        <v>0</v>
      </c>
      <c r="P9" s="42">
        <f>D9*O9*8</f>
        <v>0</v>
      </c>
      <c r="Q9" s="42">
        <f>E9+M9+O9</f>
        <v>300</v>
      </c>
      <c r="R9" s="42">
        <f>F9+N9+P9</f>
        <v>20808000</v>
      </c>
    </row>
    <row r="10" spans="1:19" s="27" customFormat="1" ht="38.25" customHeight="1" x14ac:dyDescent="0.3">
      <c r="A10" s="128" t="s">
        <v>86</v>
      </c>
      <c r="B10" s="129"/>
      <c r="C10" s="129"/>
      <c r="D10" s="130"/>
      <c r="E10" s="60">
        <f>E11</f>
        <v>0</v>
      </c>
      <c r="F10" s="60">
        <f>F11</f>
        <v>0</v>
      </c>
      <c r="G10" s="60">
        <f t="shared" ref="G10:R10" si="3">G11</f>
        <v>0</v>
      </c>
      <c r="H10" s="60">
        <f t="shared" si="3"/>
        <v>0</v>
      </c>
      <c r="I10" s="60">
        <f>I11</f>
        <v>0</v>
      </c>
      <c r="J10" s="60">
        <f>J11</f>
        <v>0</v>
      </c>
      <c r="K10" s="60">
        <f t="shared" si="3"/>
        <v>0</v>
      </c>
      <c r="L10" s="60">
        <f t="shared" si="3"/>
        <v>0</v>
      </c>
      <c r="M10" s="60">
        <f t="shared" si="3"/>
        <v>0</v>
      </c>
      <c r="N10" s="60">
        <f t="shared" si="3"/>
        <v>0</v>
      </c>
      <c r="O10" s="60">
        <f t="shared" si="3"/>
        <v>0</v>
      </c>
      <c r="P10" s="60">
        <f t="shared" si="3"/>
        <v>0</v>
      </c>
      <c r="Q10" s="60">
        <f t="shared" si="3"/>
        <v>0</v>
      </c>
      <c r="R10" s="60">
        <f t="shared" si="3"/>
        <v>0</v>
      </c>
    </row>
    <row r="11" spans="1:19" ht="20.25" customHeight="1" x14ac:dyDescent="0.3">
      <c r="A11" s="23" t="s">
        <v>17</v>
      </c>
      <c r="B11" s="22" t="s">
        <v>88</v>
      </c>
      <c r="C11" s="13">
        <v>208000</v>
      </c>
      <c r="D11" s="13">
        <v>17340</v>
      </c>
      <c r="E11" s="57"/>
      <c r="F11" s="8">
        <f>$D$11*$E$11*4</f>
        <v>0</v>
      </c>
      <c r="G11" s="57"/>
      <c r="H11" s="9">
        <f>$C$11*$G$11</f>
        <v>0</v>
      </c>
      <c r="I11" s="56"/>
      <c r="J11" s="9">
        <f>$C$11*$I$11</f>
        <v>0</v>
      </c>
      <c r="K11" s="56"/>
      <c r="L11" s="9">
        <f>$C$11*$K$11</f>
        <v>0</v>
      </c>
      <c r="M11" s="9">
        <f>$G$11+$I$11+$K$11</f>
        <v>0</v>
      </c>
      <c r="N11" s="9">
        <f>$H$11+$J$11+$L$11</f>
        <v>0</v>
      </c>
      <c r="O11" s="56"/>
      <c r="P11" s="9">
        <f>$D$11*$O$11*8</f>
        <v>0</v>
      </c>
      <c r="Q11" s="10">
        <f>$E$11+$M$11+$O$11</f>
        <v>0</v>
      </c>
      <c r="R11" s="11">
        <f>$F$11+$N$11+$P$11</f>
        <v>0</v>
      </c>
    </row>
    <row r="13" spans="1:19" x14ac:dyDescent="0.3">
      <c r="A13" s="34" t="s">
        <v>12</v>
      </c>
      <c r="F13" s="29"/>
    </row>
    <row r="14" spans="1:19" x14ac:dyDescent="0.3">
      <c r="A14" s="34"/>
      <c r="B14" s="27" t="s">
        <v>68</v>
      </c>
      <c r="F14" s="29"/>
    </row>
    <row r="15" spans="1:19" x14ac:dyDescent="0.3">
      <c r="A15" s="34"/>
      <c r="B15" s="27" t="s">
        <v>69</v>
      </c>
      <c r="F15" s="29"/>
    </row>
    <row r="16" spans="1:19" x14ac:dyDescent="0.3">
      <c r="B16" s="27" t="s">
        <v>70</v>
      </c>
      <c r="F16" s="30"/>
    </row>
    <row r="17" spans="2:2" x14ac:dyDescent="0.3">
      <c r="B17" s="15" t="s">
        <v>73</v>
      </c>
    </row>
    <row r="18" spans="2:2" x14ac:dyDescent="0.3">
      <c r="B18" s="15" t="s">
        <v>74</v>
      </c>
    </row>
    <row r="19" spans="2:2" x14ac:dyDescent="0.3">
      <c r="B19" s="15" t="s">
        <v>75</v>
      </c>
    </row>
    <row r="20" spans="2:2" x14ac:dyDescent="0.3">
      <c r="B20" s="27" t="s">
        <v>82</v>
      </c>
    </row>
    <row r="21" spans="2:2" x14ac:dyDescent="0.3">
      <c r="B21" s="15" t="s">
        <v>76</v>
      </c>
    </row>
    <row r="22" spans="2:2" x14ac:dyDescent="0.3">
      <c r="B22" s="15" t="s">
        <v>77</v>
      </c>
    </row>
    <row r="23" spans="2:2" x14ac:dyDescent="0.3">
      <c r="B23" s="27" t="s">
        <v>96</v>
      </c>
    </row>
  </sheetData>
  <mergeCells count="20">
    <mergeCell ref="A6:D6"/>
    <mergeCell ref="A7:D7"/>
    <mergeCell ref="A8:D8"/>
    <mergeCell ref="A10:D10"/>
    <mergeCell ref="E4:F4"/>
    <mergeCell ref="A1:R1"/>
    <mergeCell ref="A2:Q2"/>
    <mergeCell ref="A3:A5"/>
    <mergeCell ref="B3:B5"/>
    <mergeCell ref="C3:C5"/>
    <mergeCell ref="D3:D5"/>
    <mergeCell ref="E3:F3"/>
    <mergeCell ref="G3:N3"/>
    <mergeCell ref="O3:P3"/>
    <mergeCell ref="Q3:R4"/>
    <mergeCell ref="G4:H4"/>
    <mergeCell ref="I4:J4"/>
    <mergeCell ref="K4:L4"/>
    <mergeCell ref="M4:N4"/>
    <mergeCell ref="O4:P4"/>
  </mergeCells>
  <printOptions horizontalCentered="1"/>
  <pageMargins left="0.2" right="0.2" top="0.5" bottom="0.2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CD41-8431-429E-854C-D82C2083D542}">
  <sheetPr>
    <tabColor theme="8" tint="0.59999389629810485"/>
    <pageSetUpPr fitToPage="1"/>
  </sheetPr>
  <dimension ref="A1:S23"/>
  <sheetViews>
    <sheetView view="pageBreakPreview" zoomScale="80" zoomScaleNormal="100" zoomScaleSheetLayoutView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24" sqref="B24"/>
    </sheetView>
  </sheetViews>
  <sheetFormatPr defaultRowHeight="18.75" x14ac:dyDescent="0.3"/>
  <cols>
    <col min="1" max="1" width="4.85546875" style="28" customWidth="1"/>
    <col min="2" max="2" width="34.7109375" style="15" customWidth="1"/>
    <col min="3" max="3" width="12.7109375" style="15" customWidth="1"/>
    <col min="4" max="4" width="12.28515625" style="15" customWidth="1"/>
    <col min="5" max="5" width="11.28515625" style="15" customWidth="1"/>
    <col min="6" max="6" width="13.28515625" style="15" customWidth="1"/>
    <col min="7" max="7" width="10.85546875" style="15" customWidth="1"/>
    <col min="8" max="8" width="13" style="15" customWidth="1"/>
    <col min="9" max="9" width="10.7109375" style="15" customWidth="1"/>
    <col min="10" max="10" width="13.42578125" style="15" customWidth="1"/>
    <col min="11" max="11" width="11.140625" style="15" customWidth="1"/>
    <col min="12" max="12" width="12.7109375" style="15" customWidth="1"/>
    <col min="13" max="13" width="12" style="15" customWidth="1"/>
    <col min="14" max="14" width="12.7109375" style="15" customWidth="1"/>
    <col min="15" max="15" width="11.42578125" style="15" customWidth="1"/>
    <col min="16" max="16" width="13" style="15" bestFit="1" customWidth="1"/>
    <col min="17" max="17" width="11.7109375" style="15" customWidth="1"/>
    <col min="18" max="18" width="14.85546875" style="15" bestFit="1" customWidth="1"/>
    <col min="19" max="19" width="32" style="15" customWidth="1"/>
    <col min="20" max="16384" width="9.140625" style="15"/>
  </cols>
  <sheetData>
    <row r="1" spans="1:19" ht="48.75" customHeight="1" x14ac:dyDescent="0.3">
      <c r="A1" s="69" t="s">
        <v>93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9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0"/>
    </row>
    <row r="3" spans="1:19" ht="21.75" customHeight="1" x14ac:dyDescent="0.3">
      <c r="A3" s="72" t="s">
        <v>10</v>
      </c>
      <c r="B3" s="75" t="s">
        <v>31</v>
      </c>
      <c r="C3" s="78" t="s">
        <v>32</v>
      </c>
      <c r="D3" s="78" t="s">
        <v>33</v>
      </c>
      <c r="E3" s="80" t="s">
        <v>34</v>
      </c>
      <c r="F3" s="81"/>
      <c r="G3" s="82" t="s">
        <v>35</v>
      </c>
      <c r="H3" s="83"/>
      <c r="I3" s="83"/>
      <c r="J3" s="83"/>
      <c r="K3" s="83"/>
      <c r="L3" s="83"/>
      <c r="M3" s="83"/>
      <c r="N3" s="84"/>
      <c r="O3" s="67" t="s">
        <v>37</v>
      </c>
      <c r="P3" s="68"/>
      <c r="Q3" s="85" t="s">
        <v>11</v>
      </c>
      <c r="R3" s="86"/>
      <c r="S3" s="16"/>
    </row>
    <row r="4" spans="1:19" ht="39" customHeight="1" x14ac:dyDescent="0.3">
      <c r="A4" s="73"/>
      <c r="B4" s="76"/>
      <c r="C4" s="79"/>
      <c r="D4" s="79"/>
      <c r="E4" s="80" t="s">
        <v>60</v>
      </c>
      <c r="F4" s="81"/>
      <c r="G4" s="89" t="s">
        <v>61</v>
      </c>
      <c r="H4" s="90"/>
      <c r="I4" s="89" t="s">
        <v>62</v>
      </c>
      <c r="J4" s="90"/>
      <c r="K4" s="89" t="s">
        <v>63</v>
      </c>
      <c r="L4" s="90"/>
      <c r="M4" s="91" t="s">
        <v>36</v>
      </c>
      <c r="N4" s="91"/>
      <c r="O4" s="67" t="s">
        <v>64</v>
      </c>
      <c r="P4" s="68"/>
      <c r="Q4" s="87"/>
      <c r="R4" s="88"/>
      <c r="S4" s="16"/>
    </row>
    <row r="5" spans="1:19" ht="20.25" customHeight="1" x14ac:dyDescent="0.3">
      <c r="A5" s="74"/>
      <c r="B5" s="77"/>
      <c r="C5" s="77"/>
      <c r="D5" s="77"/>
      <c r="E5" s="17" t="s">
        <v>13</v>
      </c>
      <c r="F5" s="18" t="s">
        <v>14</v>
      </c>
      <c r="G5" s="7" t="s">
        <v>13</v>
      </c>
      <c r="H5" s="7" t="s">
        <v>14</v>
      </c>
      <c r="I5" s="7" t="s">
        <v>13</v>
      </c>
      <c r="J5" s="7" t="s">
        <v>14</v>
      </c>
      <c r="K5" s="7" t="s">
        <v>13</v>
      </c>
      <c r="L5" s="7" t="s">
        <v>14</v>
      </c>
      <c r="M5" s="7" t="s">
        <v>13</v>
      </c>
      <c r="N5" s="7" t="s">
        <v>14</v>
      </c>
      <c r="O5" s="7" t="s">
        <v>13</v>
      </c>
      <c r="P5" s="7" t="s">
        <v>14</v>
      </c>
      <c r="Q5" s="7" t="s">
        <v>13</v>
      </c>
      <c r="R5" s="7" t="s">
        <v>14</v>
      </c>
    </row>
    <row r="6" spans="1:19" ht="18.75" customHeight="1" thickBot="1" x14ac:dyDescent="0.35">
      <c r="A6" s="92" t="s">
        <v>11</v>
      </c>
      <c r="B6" s="93"/>
      <c r="C6" s="93"/>
      <c r="D6" s="94"/>
      <c r="E6" s="32">
        <f>E7</f>
        <v>0</v>
      </c>
      <c r="F6" s="32">
        <f t="shared" ref="F6:R6" si="0">F7</f>
        <v>0</v>
      </c>
      <c r="G6" s="32">
        <f t="shared" si="0"/>
        <v>0</v>
      </c>
      <c r="H6" s="32">
        <f t="shared" si="0"/>
        <v>0</v>
      </c>
      <c r="I6" s="32">
        <f>I7</f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0</v>
      </c>
      <c r="R6" s="32">
        <f t="shared" si="0"/>
        <v>0</v>
      </c>
    </row>
    <row r="7" spans="1:19" s="27" customFormat="1" ht="20.25" customHeight="1" thickTop="1" x14ac:dyDescent="0.3">
      <c r="A7" s="131" t="s">
        <v>85</v>
      </c>
      <c r="B7" s="132"/>
      <c r="C7" s="132"/>
      <c r="D7" s="133"/>
      <c r="E7" s="58">
        <f>E10</f>
        <v>0</v>
      </c>
      <c r="F7" s="58">
        <f t="shared" ref="F7:H7" si="1">F10</f>
        <v>0</v>
      </c>
      <c r="G7" s="58">
        <f t="shared" si="1"/>
        <v>0</v>
      </c>
      <c r="H7" s="58">
        <f t="shared" si="1"/>
        <v>0</v>
      </c>
      <c r="I7" s="58">
        <f>I10</f>
        <v>0</v>
      </c>
      <c r="J7" s="58">
        <f t="shared" ref="J7:R7" si="2">J10</f>
        <v>0</v>
      </c>
      <c r="K7" s="58">
        <f t="shared" si="2"/>
        <v>0</v>
      </c>
      <c r="L7" s="58">
        <f t="shared" si="2"/>
        <v>0</v>
      </c>
      <c r="M7" s="58">
        <f t="shared" si="2"/>
        <v>0</v>
      </c>
      <c r="N7" s="58">
        <f t="shared" si="2"/>
        <v>0</v>
      </c>
      <c r="O7" s="58">
        <f t="shared" si="2"/>
        <v>0</v>
      </c>
      <c r="P7" s="58">
        <f t="shared" si="2"/>
        <v>0</v>
      </c>
      <c r="Q7" s="58">
        <f t="shared" si="2"/>
        <v>0</v>
      </c>
      <c r="R7" s="58">
        <f t="shared" si="2"/>
        <v>0</v>
      </c>
    </row>
    <row r="8" spans="1:19" ht="20.25" customHeight="1" x14ac:dyDescent="0.3">
      <c r="A8" s="98" t="s">
        <v>67</v>
      </c>
      <c r="B8" s="99"/>
      <c r="C8" s="99"/>
      <c r="D8" s="100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9" ht="20.25" customHeight="1" x14ac:dyDescent="0.3">
      <c r="A9" s="36" t="s">
        <v>17</v>
      </c>
      <c r="B9" s="37" t="s">
        <v>87</v>
      </c>
      <c r="C9" s="38">
        <v>150000</v>
      </c>
      <c r="D9" s="38">
        <v>12500</v>
      </c>
      <c r="E9" s="42">
        <v>300</v>
      </c>
      <c r="F9" s="42">
        <f>D9*E9*4</f>
        <v>15000000</v>
      </c>
      <c r="G9" s="42">
        <v>0</v>
      </c>
      <c r="H9" s="42">
        <f>C9*G9</f>
        <v>0</v>
      </c>
      <c r="I9" s="42">
        <v>0</v>
      </c>
      <c r="J9" s="42">
        <f>C9*I9</f>
        <v>0</v>
      </c>
      <c r="K9" s="42">
        <v>0</v>
      </c>
      <c r="L9" s="42">
        <f>C9*K9</f>
        <v>0</v>
      </c>
      <c r="M9" s="42">
        <f>G9+I9+K9</f>
        <v>0</v>
      </c>
      <c r="N9" s="42">
        <f>H9+J9+L9</f>
        <v>0</v>
      </c>
      <c r="O9" s="42">
        <v>0</v>
      </c>
      <c r="P9" s="42">
        <f>D9*O9*8</f>
        <v>0</v>
      </c>
      <c r="Q9" s="42">
        <f>E9+M9+O9</f>
        <v>300</v>
      </c>
      <c r="R9" s="42">
        <f>F9+N9+P9</f>
        <v>15000000</v>
      </c>
    </row>
    <row r="10" spans="1:19" s="27" customFormat="1" ht="38.25" customHeight="1" x14ac:dyDescent="0.3">
      <c r="A10" s="134" t="s">
        <v>86</v>
      </c>
      <c r="B10" s="135"/>
      <c r="C10" s="135"/>
      <c r="D10" s="136"/>
      <c r="E10" s="62">
        <f>E11</f>
        <v>0</v>
      </c>
      <c r="F10" s="62">
        <f>F11</f>
        <v>0</v>
      </c>
      <c r="G10" s="62">
        <f t="shared" ref="G10:R10" si="3">G11</f>
        <v>0</v>
      </c>
      <c r="H10" s="62">
        <f t="shared" si="3"/>
        <v>0</v>
      </c>
      <c r="I10" s="62">
        <f>I11</f>
        <v>0</v>
      </c>
      <c r="J10" s="62">
        <f>J11</f>
        <v>0</v>
      </c>
      <c r="K10" s="62">
        <f t="shared" si="3"/>
        <v>0</v>
      </c>
      <c r="L10" s="62">
        <f t="shared" si="3"/>
        <v>0</v>
      </c>
      <c r="M10" s="62">
        <f t="shared" si="3"/>
        <v>0</v>
      </c>
      <c r="N10" s="62">
        <f t="shared" si="3"/>
        <v>0</v>
      </c>
      <c r="O10" s="62">
        <f t="shared" si="3"/>
        <v>0</v>
      </c>
      <c r="P10" s="62">
        <f t="shared" si="3"/>
        <v>0</v>
      </c>
      <c r="Q10" s="62">
        <f t="shared" si="3"/>
        <v>0</v>
      </c>
      <c r="R10" s="62">
        <f t="shared" si="3"/>
        <v>0</v>
      </c>
    </row>
    <row r="11" spans="1:19" ht="20.25" customHeight="1" x14ac:dyDescent="0.3">
      <c r="A11" s="23" t="s">
        <v>17</v>
      </c>
      <c r="B11" s="22" t="s">
        <v>87</v>
      </c>
      <c r="C11" s="13">
        <v>150000</v>
      </c>
      <c r="D11" s="13">
        <v>12500</v>
      </c>
      <c r="E11" s="57"/>
      <c r="F11" s="8">
        <f>$D$11*$E$11*4</f>
        <v>0</v>
      </c>
      <c r="G11" s="57"/>
      <c r="H11" s="9">
        <f>$C$11*$G$11</f>
        <v>0</v>
      </c>
      <c r="I11" s="56"/>
      <c r="J11" s="9">
        <f>$C$11*$I$11</f>
        <v>0</v>
      </c>
      <c r="K11" s="56"/>
      <c r="L11" s="9">
        <f>$C$11*$K$11</f>
        <v>0</v>
      </c>
      <c r="M11" s="9">
        <f>$G$11+$I$11+$K$11</f>
        <v>0</v>
      </c>
      <c r="N11" s="9">
        <f>$H$11+$J$11+$L$11</f>
        <v>0</v>
      </c>
      <c r="O11" s="56"/>
      <c r="P11" s="9">
        <f>$D$11*$O$11*8</f>
        <v>0</v>
      </c>
      <c r="Q11" s="10">
        <f>$E$11+$M$11+$O$11</f>
        <v>0</v>
      </c>
      <c r="R11" s="11">
        <f>$F$11+$N$11+$P$11</f>
        <v>0</v>
      </c>
    </row>
    <row r="13" spans="1:19" x14ac:dyDescent="0.3">
      <c r="A13" s="34" t="s">
        <v>12</v>
      </c>
      <c r="F13" s="29"/>
    </row>
    <row r="14" spans="1:19" x14ac:dyDescent="0.3">
      <c r="A14" s="34"/>
      <c r="B14" s="27" t="s">
        <v>68</v>
      </c>
      <c r="F14" s="29"/>
    </row>
    <row r="15" spans="1:19" x14ac:dyDescent="0.3">
      <c r="A15" s="34"/>
      <c r="B15" s="27" t="s">
        <v>69</v>
      </c>
      <c r="F15" s="29"/>
    </row>
    <row r="16" spans="1:19" x14ac:dyDescent="0.3">
      <c r="B16" s="27" t="s">
        <v>70</v>
      </c>
      <c r="F16" s="30"/>
    </row>
    <row r="17" spans="2:2" x14ac:dyDescent="0.3">
      <c r="B17" s="15" t="s">
        <v>73</v>
      </c>
    </row>
    <row r="18" spans="2:2" x14ac:dyDescent="0.3">
      <c r="B18" s="15" t="s">
        <v>74</v>
      </c>
    </row>
    <row r="19" spans="2:2" x14ac:dyDescent="0.3">
      <c r="B19" s="15" t="s">
        <v>75</v>
      </c>
    </row>
    <row r="20" spans="2:2" x14ac:dyDescent="0.3">
      <c r="B20" s="27" t="s">
        <v>82</v>
      </c>
    </row>
    <row r="21" spans="2:2" x14ac:dyDescent="0.3">
      <c r="B21" s="15" t="s">
        <v>76</v>
      </c>
    </row>
    <row r="22" spans="2:2" x14ac:dyDescent="0.3">
      <c r="B22" s="15" t="s">
        <v>77</v>
      </c>
    </row>
    <row r="23" spans="2:2" x14ac:dyDescent="0.3">
      <c r="B23" s="27" t="s">
        <v>96</v>
      </c>
    </row>
  </sheetData>
  <mergeCells count="20">
    <mergeCell ref="A6:D6"/>
    <mergeCell ref="A7:D7"/>
    <mergeCell ref="A8:D8"/>
    <mergeCell ref="A10:D10"/>
    <mergeCell ref="E4:F4"/>
    <mergeCell ref="A1:R1"/>
    <mergeCell ref="A2:Q2"/>
    <mergeCell ref="A3:A5"/>
    <mergeCell ref="B3:B5"/>
    <mergeCell ref="C3:C5"/>
    <mergeCell ref="D3:D5"/>
    <mergeCell ref="E3:F3"/>
    <mergeCell ref="G3:N3"/>
    <mergeCell ref="O3:P3"/>
    <mergeCell ref="Q3:R4"/>
    <mergeCell ref="G4:H4"/>
    <mergeCell ref="I4:J4"/>
    <mergeCell ref="K4:L4"/>
    <mergeCell ref="M4:N4"/>
    <mergeCell ref="O4:P4"/>
  </mergeCells>
  <printOptions horizontalCentered="1"/>
  <pageMargins left="0.2" right="0.2" top="0.5" bottom="0.2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รายการจัดส่ง</vt:lpstr>
      <vt:lpstr>1. คณะแพทย์</vt:lpstr>
      <vt:lpstr>2. คณะพยาบาล</vt:lpstr>
      <vt:lpstr>3. คณะสาธารณสุข</vt:lpstr>
      <vt:lpstr>4. คณะทันตแพทย์</vt:lpstr>
      <vt:lpstr>5. คณะเภสัช</vt:lpstr>
      <vt:lpstr>'1. คณะแพทย์'!Print_Area</vt:lpstr>
      <vt:lpstr>'2. คณะพยาบาล'!Print_Area</vt:lpstr>
      <vt:lpstr>'3. คณะสาธารณสุข'!Print_Area</vt:lpstr>
      <vt:lpstr>'4. คณะทันตแพทย์'!Print_Area</vt:lpstr>
      <vt:lpstr>'5. คณะเภสัช'!Print_Area</vt:lpstr>
      <vt:lpstr>'3. คณะสาธารณสุข'!Print_Titles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Sudarat Sansuriwong</dc:creator>
  <cp:lastModifiedBy>Sudarat Sansuriwong</cp:lastModifiedBy>
  <cp:lastPrinted>2024-09-23T02:21:08Z</cp:lastPrinted>
  <dcterms:created xsi:type="dcterms:W3CDTF">2024-09-20T06:13:51Z</dcterms:created>
  <dcterms:modified xsi:type="dcterms:W3CDTF">2024-09-23T02:21:27Z</dcterms:modified>
</cp:coreProperties>
</file>