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สตง. ปี 68\"/>
    </mc:Choice>
  </mc:AlternateContent>
  <xr:revisionPtr revIDLastSave="0" documentId="13_ncr:1_{2093EC7F-4C3C-44B1-90BD-18819935F8C6}" xr6:coauthVersionLast="47" xr6:coauthVersionMax="47" xr10:uidLastSave="{00000000-0000-0000-0000-000000000000}"/>
  <bookViews>
    <workbookView xWindow="-108" yWindow="-108" windowWidth="23256" windowHeight="12576" tabRatio="923" xr2:uid="{00000000-000D-0000-FFFF-FFFF00000000}"/>
  </bookViews>
  <sheets>
    <sheet name="สรุปรายละเอียดที่ต้องจัดส่ง" sheetId="41" r:id="rId1"/>
    <sheet name="แบบฟอร์มที่ 1" sheetId="21" r:id="rId2"/>
    <sheet name="แบบฟอร์มที่ 2" sheetId="25" r:id="rId3"/>
    <sheet name="แบบฟอร์มที่ 3" sheetId="13" r:id="rId4"/>
    <sheet name="แบบฟอร์มที่ 4" sheetId="17" r:id="rId5"/>
    <sheet name="แบบฟอร์มที่ 5" sheetId="15" r:id="rId6"/>
    <sheet name="แบบฟอร์มที่ 6" sheetId="18" r:id="rId7"/>
    <sheet name="แบบฟอร์มที่ 7" sheetId="16" r:id="rId8"/>
    <sheet name="แบบฟอร์มที่ 8" sheetId="4" r:id="rId9"/>
    <sheet name="แบบฟอร์มที่ 9" sheetId="10" r:id="rId10"/>
    <sheet name="แบบฟอร์มที่ 9-1" sheetId="42" r:id="rId11"/>
    <sheet name="แบบฟอร์มที่ 10" sheetId="8" r:id="rId12"/>
    <sheet name="ตัวอย่าง แบบฟอร์มที่ 11" sheetId="61" r:id="rId13"/>
    <sheet name="แบบฟอร์มที่ 11-1" sheetId="33" r:id="rId14"/>
    <sheet name="แบบฟอร์มที่ 11-2" sheetId="34" r:id="rId15"/>
    <sheet name="แบบฟอร์มที่ 11-3" sheetId="44" r:id="rId16"/>
    <sheet name="แบบฟอร์มที่ 11-4" sheetId="45" r:id="rId17"/>
    <sheet name="แบบฟอร์มที่ 12" sheetId="35" r:id="rId18"/>
    <sheet name="แบบฟอร์มที่ 13" sheetId="20" r:id="rId19"/>
    <sheet name="แบบฟอร์มที่ 14" sheetId="7" r:id="rId20"/>
    <sheet name="แบบฟอร์มที่ 15" sheetId="5" r:id="rId21"/>
    <sheet name="แบบฟอร์มที่ 16" sheetId="6" r:id="rId22"/>
    <sheet name="แบบฟอร์มที่ 17" sheetId="46" r:id="rId23"/>
    <sheet name="แบบฟอร์มที่ 18" sheetId="29" r:id="rId24"/>
    <sheet name="แบบฟอร์มที่ 19" sheetId="49" r:id="rId25"/>
    <sheet name="แบบฟอร์มที่ 19-1" sheetId="50" r:id="rId26"/>
    <sheet name="แบบฟอร์มที่ 19-2" sheetId="51" r:id="rId27"/>
    <sheet name="แบบฟอร์มที่ 20" sheetId="52" r:id="rId28"/>
    <sheet name="ตัวอย่าง แบบฟอร์มที่ 20" sheetId="58" r:id="rId29"/>
    <sheet name="แบบฟอร์มที่ 21" sheetId="36" r:id="rId30"/>
    <sheet name="แบบฟอร์ม 22" sheetId="53" r:id="rId31"/>
    <sheet name="แบบฟอร์มที่ 23-1" sheetId="54" r:id="rId32"/>
    <sheet name="แบบฟอร์มที่ 23-2" sheetId="55" r:id="rId33"/>
    <sheet name="แบบฟอร์มที่ 23-3" sheetId="59" r:id="rId34"/>
    <sheet name="แบบฟอร์มที่ 23-4" sheetId="60" r:id="rId35"/>
    <sheet name="แบบฟอร์มที่ 24" sheetId="56" r:id="rId36"/>
    <sheet name="Sheet1" sheetId="57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p" localSheetId="13">#REF!</definedName>
    <definedName name="\p" localSheetId="14">#REF!</definedName>
    <definedName name="\p" localSheetId="15">#REF!</definedName>
    <definedName name="\p" localSheetId="16">#REF!</definedName>
    <definedName name="\p" localSheetId="17">#REF!</definedName>
    <definedName name="\p" localSheetId="32">#REF!</definedName>
    <definedName name="\p" localSheetId="34">#REF!</definedName>
    <definedName name="\p" localSheetId="10">#REF!</definedName>
    <definedName name="\p" localSheetId="12">#REF!</definedName>
    <definedName name="\p" localSheetId="0">#REF!</definedName>
    <definedName name="\p">#REF!</definedName>
    <definedName name="__123Graph_A" localSheetId="13" hidden="1">[1]AM_COST!#REF!</definedName>
    <definedName name="__123Graph_A" localSheetId="14" hidden="1">[1]AM_COST!#REF!</definedName>
    <definedName name="__123Graph_A" localSheetId="15" hidden="1">[1]AM_COST!#REF!</definedName>
    <definedName name="__123Graph_A" localSheetId="16" hidden="1">[1]AM_COST!#REF!</definedName>
    <definedName name="__123Graph_A" localSheetId="17" hidden="1">[1]AM_COST!#REF!</definedName>
    <definedName name="__123Graph_A" localSheetId="32" hidden="1">[1]AM_COST!#REF!</definedName>
    <definedName name="__123Graph_A" localSheetId="34" hidden="1">[1]AM_COST!#REF!</definedName>
    <definedName name="__123Graph_A" localSheetId="10" hidden="1">[1]AM_COST!#REF!</definedName>
    <definedName name="__123Graph_A" localSheetId="12" hidden="1">[1]AM_COST!#REF!</definedName>
    <definedName name="__123Graph_A" localSheetId="0" hidden="1">[1]AM_COST!#REF!</definedName>
    <definedName name="__123Graph_A" hidden="1">[1]AM_COST!#REF!</definedName>
    <definedName name="_124" localSheetId="13" hidden="1">[1]AM_COST!#REF!</definedName>
    <definedName name="_124" localSheetId="14" hidden="1">[1]AM_COST!#REF!</definedName>
    <definedName name="_124" localSheetId="15" hidden="1">[1]AM_COST!#REF!</definedName>
    <definedName name="_124" localSheetId="16" hidden="1">[1]AM_COST!#REF!</definedName>
    <definedName name="_124" localSheetId="17" hidden="1">[1]AM_COST!#REF!</definedName>
    <definedName name="_124" localSheetId="32" hidden="1">[1]AM_COST!#REF!</definedName>
    <definedName name="_124" localSheetId="34" hidden="1">[1]AM_COST!#REF!</definedName>
    <definedName name="_124" localSheetId="10" hidden="1">[1]AM_COST!#REF!</definedName>
    <definedName name="_124" localSheetId="12" hidden="1">[1]AM_COST!#REF!</definedName>
    <definedName name="_124" localSheetId="0" hidden="1">[1]AM_COST!#REF!</definedName>
    <definedName name="_124" hidden="1">[1]AM_COST!#REF!</definedName>
    <definedName name="_aa1" localSheetId="13">#REF!</definedName>
    <definedName name="_aa1" localSheetId="14">#REF!</definedName>
    <definedName name="_aa1" localSheetId="15">#REF!</definedName>
    <definedName name="_aa1" localSheetId="16">#REF!</definedName>
    <definedName name="_aa1" localSheetId="17">#REF!</definedName>
    <definedName name="_aa1" localSheetId="32">#REF!</definedName>
    <definedName name="_aa1" localSheetId="34">#REF!</definedName>
    <definedName name="_aa1" localSheetId="10">#REF!</definedName>
    <definedName name="_aa1" localSheetId="12">#REF!</definedName>
    <definedName name="_aa1" localSheetId="0">#REF!</definedName>
    <definedName name="_aa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32" hidden="1">#REF!</definedName>
    <definedName name="_Fill" localSheetId="34" hidden="1">#REF!</definedName>
    <definedName name="_Fill" localSheetId="10" hidden="1">#REF!</definedName>
    <definedName name="_Fill" localSheetId="12" hidden="1">#REF!</definedName>
    <definedName name="_Fill" localSheetId="0" hidden="1">#REF!</definedName>
    <definedName name="_Fill" hidden="1">#REF!</definedName>
    <definedName name="_Fill1" localSheetId="13" hidden="1">#REF!</definedName>
    <definedName name="_Fill1" localSheetId="14" hidden="1">#REF!</definedName>
    <definedName name="_Fill1" localSheetId="15" hidden="1">#REF!</definedName>
    <definedName name="_Fill1" localSheetId="16" hidden="1">#REF!</definedName>
    <definedName name="_Fill1" localSheetId="17" hidden="1">#REF!</definedName>
    <definedName name="_Fill1" localSheetId="32" hidden="1">#REF!</definedName>
    <definedName name="_Fill1" localSheetId="34" hidden="1">#REF!</definedName>
    <definedName name="_Fill1" localSheetId="10" hidden="1">#REF!</definedName>
    <definedName name="_Fill1" localSheetId="12" hidden="1">#REF!</definedName>
    <definedName name="_Fill1" localSheetId="0" hidden="1">#REF!</definedName>
    <definedName name="_Fill1" hidden="1">#REF!</definedName>
    <definedName name="_Order1" hidden="1">255</definedName>
    <definedName name="_Order2" hidden="1">255</definedName>
    <definedName name="A">"$อาคาร.$"</definedName>
    <definedName name="A011hu" localSheetId="13">#REF!</definedName>
    <definedName name="A011hu" localSheetId="14">#REF!</definedName>
    <definedName name="A011hu" localSheetId="15">#REF!</definedName>
    <definedName name="A011hu" localSheetId="16">#REF!</definedName>
    <definedName name="A011hu" localSheetId="17">#REF!</definedName>
    <definedName name="A011hu" localSheetId="32">#REF!</definedName>
    <definedName name="A011hu" localSheetId="34">#REF!</definedName>
    <definedName name="A011hu" localSheetId="10">#REF!</definedName>
    <definedName name="A011hu" localSheetId="12">#REF!</definedName>
    <definedName name="A011hu" localSheetId="0">#REF!</definedName>
    <definedName name="A011hu">#REF!</definedName>
    <definedName name="A011prn" localSheetId="13">#REF!</definedName>
    <definedName name="A011prn" localSheetId="14">#REF!</definedName>
    <definedName name="A011prn" localSheetId="15">#REF!</definedName>
    <definedName name="A011prn" localSheetId="16">#REF!</definedName>
    <definedName name="A011prn" localSheetId="17">#REF!</definedName>
    <definedName name="A011prn" localSheetId="32">#REF!</definedName>
    <definedName name="A011prn" localSheetId="34">#REF!</definedName>
    <definedName name="A011prn" localSheetId="10">#REF!</definedName>
    <definedName name="A011prn" localSheetId="12">#REF!</definedName>
    <definedName name="A011prn" localSheetId="0">#REF!</definedName>
    <definedName name="A011prn">#REF!</definedName>
    <definedName name="A011src" localSheetId="13">#REF!</definedName>
    <definedName name="A011src" localSheetId="14">#REF!</definedName>
    <definedName name="A011src" localSheetId="15">#REF!</definedName>
    <definedName name="A011src" localSheetId="16">#REF!</definedName>
    <definedName name="A011src" localSheetId="17">#REF!</definedName>
    <definedName name="A011src" localSheetId="32">#REF!</definedName>
    <definedName name="A011src" localSheetId="34">#REF!</definedName>
    <definedName name="A011src" localSheetId="10">#REF!</definedName>
    <definedName name="A011src" localSheetId="12">#REF!</definedName>
    <definedName name="A011src" localSheetId="0">#REF!</definedName>
    <definedName name="A011src">#REF!</definedName>
    <definedName name="A021prn" localSheetId="13">#REF!</definedName>
    <definedName name="A021prn" localSheetId="14">#REF!</definedName>
    <definedName name="A021prn" localSheetId="15">#REF!</definedName>
    <definedName name="A021prn" localSheetId="16">#REF!</definedName>
    <definedName name="A021prn" localSheetId="17">#REF!</definedName>
    <definedName name="A021prn" localSheetId="32">#REF!</definedName>
    <definedName name="A021prn" localSheetId="34">#REF!</definedName>
    <definedName name="A021prn" localSheetId="10">#REF!</definedName>
    <definedName name="A021prn" localSheetId="12">#REF!</definedName>
    <definedName name="A021prn" localSheetId="0">#REF!</definedName>
    <definedName name="A021prn">#REF!</definedName>
    <definedName name="A021src" localSheetId="13">#REF!</definedName>
    <definedName name="A021src" localSheetId="14">#REF!</definedName>
    <definedName name="A021src" localSheetId="15">#REF!</definedName>
    <definedName name="A021src" localSheetId="16">#REF!</definedName>
    <definedName name="A021src" localSheetId="17">#REF!</definedName>
    <definedName name="A021src" localSheetId="32">#REF!</definedName>
    <definedName name="A021src" localSheetId="34">#REF!</definedName>
    <definedName name="A021src" localSheetId="10">#REF!</definedName>
    <definedName name="A021src" localSheetId="12">#REF!</definedName>
    <definedName name="A021src" localSheetId="0">#REF!</definedName>
    <definedName name="A021src">#REF!</definedName>
    <definedName name="A022prn" localSheetId="13">#REF!</definedName>
    <definedName name="A022prn" localSheetId="14">#REF!</definedName>
    <definedName name="A022prn" localSheetId="15">#REF!</definedName>
    <definedName name="A022prn" localSheetId="16">#REF!</definedName>
    <definedName name="A022prn" localSheetId="17">#REF!</definedName>
    <definedName name="A022prn" localSheetId="32">#REF!</definedName>
    <definedName name="A022prn" localSheetId="34">#REF!</definedName>
    <definedName name="A022prn" localSheetId="10">#REF!</definedName>
    <definedName name="A022prn" localSheetId="12">#REF!</definedName>
    <definedName name="A022prn" localSheetId="0">#REF!</definedName>
    <definedName name="A022prn">#REF!</definedName>
    <definedName name="A022src" localSheetId="13">#REF!</definedName>
    <definedName name="A022src" localSheetId="14">#REF!</definedName>
    <definedName name="A022src" localSheetId="15">#REF!</definedName>
    <definedName name="A022src" localSheetId="16">#REF!</definedName>
    <definedName name="A022src" localSheetId="17">#REF!</definedName>
    <definedName name="A022src" localSheetId="32">#REF!</definedName>
    <definedName name="A022src" localSheetId="34">#REF!</definedName>
    <definedName name="A022src" localSheetId="10">#REF!</definedName>
    <definedName name="A022src" localSheetId="12">#REF!</definedName>
    <definedName name="A022src" localSheetId="0">#REF!</definedName>
    <definedName name="A022src">#REF!</definedName>
    <definedName name="A04xprn" localSheetId="13">#REF!</definedName>
    <definedName name="A04xprn" localSheetId="14">#REF!</definedName>
    <definedName name="A04xprn" localSheetId="15">#REF!</definedName>
    <definedName name="A04xprn" localSheetId="16">#REF!</definedName>
    <definedName name="A04xprn" localSheetId="17">#REF!</definedName>
    <definedName name="A04xprn" localSheetId="32">#REF!</definedName>
    <definedName name="A04xprn" localSheetId="34">#REF!</definedName>
    <definedName name="A04xprn" localSheetId="10">#REF!</definedName>
    <definedName name="A04xprn" localSheetId="12">#REF!</definedName>
    <definedName name="A04xprn" localSheetId="0">#REF!</definedName>
    <definedName name="A04xprn">#REF!</definedName>
    <definedName name="A04xsrc" localSheetId="13">#REF!</definedName>
    <definedName name="A04xsrc" localSheetId="14">#REF!</definedName>
    <definedName name="A04xsrc" localSheetId="15">#REF!</definedName>
    <definedName name="A04xsrc" localSheetId="16">#REF!</definedName>
    <definedName name="A04xsrc" localSheetId="17">#REF!</definedName>
    <definedName name="A04xsrc" localSheetId="32">#REF!</definedName>
    <definedName name="A04xsrc" localSheetId="34">#REF!</definedName>
    <definedName name="A04xsrc" localSheetId="10">#REF!</definedName>
    <definedName name="A04xsrc" localSheetId="12">#REF!</definedName>
    <definedName name="A04xsrc" localSheetId="0">#REF!</definedName>
    <definedName name="A04xsrc">#REF!</definedName>
    <definedName name="A051prn" localSheetId="13">#REF!</definedName>
    <definedName name="A051prn" localSheetId="14">#REF!</definedName>
    <definedName name="A051prn" localSheetId="15">#REF!</definedName>
    <definedName name="A051prn" localSheetId="16">#REF!</definedName>
    <definedName name="A051prn" localSheetId="17">#REF!</definedName>
    <definedName name="A051prn" localSheetId="32">#REF!</definedName>
    <definedName name="A051prn" localSheetId="34">#REF!</definedName>
    <definedName name="A051prn" localSheetId="10">#REF!</definedName>
    <definedName name="A051prn" localSheetId="12">#REF!</definedName>
    <definedName name="A051prn" localSheetId="0">#REF!</definedName>
    <definedName name="A051prn">#REF!</definedName>
    <definedName name="A051src" localSheetId="13">#REF!</definedName>
    <definedName name="A051src" localSheetId="14">#REF!</definedName>
    <definedName name="A051src" localSheetId="15">#REF!</definedName>
    <definedName name="A051src" localSheetId="16">#REF!</definedName>
    <definedName name="A051src" localSheetId="17">#REF!</definedName>
    <definedName name="A051src" localSheetId="32">#REF!</definedName>
    <definedName name="A051src" localSheetId="34">#REF!</definedName>
    <definedName name="A051src" localSheetId="10">#REF!</definedName>
    <definedName name="A051src" localSheetId="12">#REF!</definedName>
    <definedName name="A051src" localSheetId="0">#REF!</definedName>
    <definedName name="A051src">#REF!</definedName>
    <definedName name="A061prn" localSheetId="13">#REF!</definedName>
    <definedName name="A061prn" localSheetId="14">#REF!</definedName>
    <definedName name="A061prn" localSheetId="15">#REF!</definedName>
    <definedName name="A061prn" localSheetId="16">#REF!</definedName>
    <definedName name="A061prn" localSheetId="17">#REF!</definedName>
    <definedName name="A061prn" localSheetId="32">#REF!</definedName>
    <definedName name="A061prn" localSheetId="34">#REF!</definedName>
    <definedName name="A061prn" localSheetId="10">#REF!</definedName>
    <definedName name="A061prn" localSheetId="12">#REF!</definedName>
    <definedName name="A061prn" localSheetId="0">#REF!</definedName>
    <definedName name="A061prn">#REF!</definedName>
    <definedName name="A061src" localSheetId="13">#REF!</definedName>
    <definedName name="A061src" localSheetId="14">#REF!</definedName>
    <definedName name="A061src" localSheetId="15">#REF!</definedName>
    <definedName name="A061src" localSheetId="16">#REF!</definedName>
    <definedName name="A061src" localSheetId="17">#REF!</definedName>
    <definedName name="A061src" localSheetId="32">#REF!</definedName>
    <definedName name="A061src" localSheetId="34">#REF!</definedName>
    <definedName name="A061src" localSheetId="10">#REF!</definedName>
    <definedName name="A061src" localSheetId="12">#REF!</definedName>
    <definedName name="A061src" localSheetId="0">#REF!</definedName>
    <definedName name="A061src">#REF!</definedName>
    <definedName name="aa" localSheetId="13">'[2]test 2'!#REF!</definedName>
    <definedName name="aa" localSheetId="14">'[2]test 2'!#REF!</definedName>
    <definedName name="aa" localSheetId="15">'[2]test 2'!#REF!</definedName>
    <definedName name="aa" localSheetId="16">'[2]test 2'!#REF!</definedName>
    <definedName name="aa" localSheetId="17">'[2]test 2'!#REF!</definedName>
    <definedName name="aa" localSheetId="24">'[2]test 2'!#REF!</definedName>
    <definedName name="aa" localSheetId="32">'[2]test 2'!#REF!</definedName>
    <definedName name="aa" localSheetId="34">'[2]test 2'!#REF!</definedName>
    <definedName name="aa" localSheetId="10">'[2]test 2'!#REF!</definedName>
    <definedName name="aa" localSheetId="12">'[2]test 2'!#REF!</definedName>
    <definedName name="aa" localSheetId="0">'[2]test 2'!#REF!</definedName>
    <definedName name="aa">'[2]test 2'!#REF!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 localSheetId="32">#REF!</definedName>
    <definedName name="aaa" localSheetId="34">#REF!</definedName>
    <definedName name="aaa" localSheetId="10">#REF!</definedName>
    <definedName name="aaa" localSheetId="12">#REF!</definedName>
    <definedName name="aaa" localSheetId="0">#REF!</definedName>
    <definedName name="aaa">#REF!</definedName>
    <definedName name="AcTable">[3]table!$C$4:$D$110</definedName>
    <definedName name="AcTable_7" localSheetId="0">[4]table!$C$4:$D$110</definedName>
    <definedName name="AcTable_7">[5]table!$C$4:$D$110</definedName>
    <definedName name="ang">'[6]Data 2'!$A:$IV</definedName>
    <definedName name="As" localSheetId="13">#REF!</definedName>
    <definedName name="As" localSheetId="14">#REF!</definedName>
    <definedName name="As" localSheetId="15">#REF!</definedName>
    <definedName name="As" localSheetId="16">#REF!</definedName>
    <definedName name="As" localSheetId="17">#REF!</definedName>
    <definedName name="As" localSheetId="32">#REF!</definedName>
    <definedName name="As" localSheetId="34">#REF!</definedName>
    <definedName name="As" localSheetId="10">#REF!</definedName>
    <definedName name="As" localSheetId="12">#REF!</definedName>
    <definedName name="As" localSheetId="0">#REF!</definedName>
    <definedName name="As">#REF!</definedName>
    <definedName name="AssetStatus">[7]AssetStatus!$A$3:$A$11</definedName>
    <definedName name="AssetType">[7]AssetType!$A$3:$A$63</definedName>
    <definedName name="b" localSheetId="13">'[8]Balance sheet'!#REF!</definedName>
    <definedName name="b" localSheetId="14">'[8]Balance sheet'!#REF!</definedName>
    <definedName name="b" localSheetId="15">'[8]Balance sheet'!#REF!</definedName>
    <definedName name="b" localSheetId="16">'[8]Balance sheet'!#REF!</definedName>
    <definedName name="b" localSheetId="17">'[8]Balance sheet'!#REF!</definedName>
    <definedName name="b" localSheetId="24">'[8]Balance sheet'!#REF!</definedName>
    <definedName name="b" localSheetId="32">'[8]Balance sheet'!#REF!</definedName>
    <definedName name="b" localSheetId="34">'[8]Balance sheet'!#REF!</definedName>
    <definedName name="b" localSheetId="10">'[8]Balance sheet'!#REF!</definedName>
    <definedName name="b" localSheetId="12">'[8]Balance sheet'!#REF!</definedName>
    <definedName name="b" localSheetId="0">'[8]Balance sheet'!#REF!</definedName>
    <definedName name="b">'[8]Balance sheet'!#REF!</definedName>
    <definedName name="bb" localSheetId="13">'[2]test 2'!#REF!</definedName>
    <definedName name="bb" localSheetId="14">'[2]test 2'!#REF!</definedName>
    <definedName name="bb" localSheetId="15">'[2]test 2'!#REF!</definedName>
    <definedName name="bb" localSheetId="16">'[2]test 2'!#REF!</definedName>
    <definedName name="bb" localSheetId="17">'[2]test 2'!#REF!</definedName>
    <definedName name="bb" localSheetId="32">'[2]test 2'!#REF!</definedName>
    <definedName name="bb" localSheetId="34">'[2]test 2'!#REF!</definedName>
    <definedName name="bb" localSheetId="10">'[2]test 2'!#REF!</definedName>
    <definedName name="bb" localSheetId="12">'[2]test 2'!#REF!</definedName>
    <definedName name="bb" localSheetId="0">'[2]test 2'!#REF!</definedName>
    <definedName name="bb">'[2]test 2'!#REF!</definedName>
    <definedName name="bbb" localSheetId="13">'[2]test 2'!#REF!</definedName>
    <definedName name="bbb" localSheetId="14">'[2]test 2'!#REF!</definedName>
    <definedName name="bbb" localSheetId="15">'[2]test 2'!#REF!</definedName>
    <definedName name="bbb" localSheetId="16">'[2]test 2'!#REF!</definedName>
    <definedName name="bbb" localSheetId="17">'[2]test 2'!#REF!</definedName>
    <definedName name="bbb" localSheetId="32">'[2]test 2'!#REF!</definedName>
    <definedName name="bbb" localSheetId="34">'[2]test 2'!#REF!</definedName>
    <definedName name="bbb" localSheetId="10">'[2]test 2'!#REF!</definedName>
    <definedName name="bbb" localSheetId="12">'[2]test 2'!#REF!</definedName>
    <definedName name="bbb" localSheetId="0">'[2]test 2'!#REF!</definedName>
    <definedName name="bbb">'[2]test 2'!#REF!</definedName>
    <definedName name="BOI">'[9]License BOI'!$B$3:$B$4,'[9]License BOI'!$B$6:$B$11,'[9]License BOI'!$B$13:$B$17,'[9]License BOI'!$B$19,'[9]License BOI'!$B$21,'[9]License BOI'!$B$23:$B$33,'[9]License BOI'!$B$35:$B$38,'[9]License BOI'!$B$40:$B$42,'[9]License BOI'!$B$44:$B$45</definedName>
    <definedName name="BONUS1" localSheetId="13">#REF!</definedName>
    <definedName name="BONUS1" localSheetId="14">#REF!</definedName>
    <definedName name="BONUS1" localSheetId="15">#REF!</definedName>
    <definedName name="BONUS1" localSheetId="16">#REF!</definedName>
    <definedName name="BONUS1" localSheetId="17">#REF!</definedName>
    <definedName name="BONUS1" localSheetId="32">#REF!</definedName>
    <definedName name="BONUS1" localSheetId="34">#REF!</definedName>
    <definedName name="BONUS1" localSheetId="10">#REF!</definedName>
    <definedName name="BONUS1" localSheetId="12">#REF!</definedName>
    <definedName name="BONUS1" localSheetId="0">#REF!</definedName>
    <definedName name="BONUS1">#REF!</definedName>
    <definedName name="BuiltIn_Print_Area___3">"$#ref!.$A$6:$Z$23"</definedName>
    <definedName name="BuiltIn_Print_Area___6">"$#ref!.$a$1:$iv$#ref!"</definedName>
    <definedName name="BuiltIn_Print_Titles___3">"$#ref!.$A$1:$IV$5"</definedName>
    <definedName name="cash">'[6]Data 2'!$A:$IV</definedName>
    <definedName name="Class">'[7]Asset Class'!$A$2:$A$18</definedName>
    <definedName name="CLIENT_NAME" localSheetId="13">#REF!</definedName>
    <definedName name="CLIENT_NAME" localSheetId="14">#REF!</definedName>
    <definedName name="CLIENT_NAME" localSheetId="15">#REF!</definedName>
    <definedName name="CLIENT_NAME" localSheetId="16">#REF!</definedName>
    <definedName name="CLIENT_NAME" localSheetId="17">#REF!</definedName>
    <definedName name="CLIENT_NAME" localSheetId="32">#REF!</definedName>
    <definedName name="CLIENT_NAME" localSheetId="34">#REF!</definedName>
    <definedName name="CLIENT_NAME" localSheetId="10">#REF!</definedName>
    <definedName name="CLIENT_NAME" localSheetId="12">#REF!</definedName>
    <definedName name="CLIENT_NAME" localSheetId="0">#REF!</definedName>
    <definedName name="CLIENT_NAME">#REF!</definedName>
    <definedName name="CODE">[10]CODE!$A$1:$B$136</definedName>
    <definedName name="Cost">'[11]Cost Center'!$A$3:$A$26</definedName>
    <definedName name="ddddddddd" localSheetId="13">#REF!</definedName>
    <definedName name="ddddddddd" localSheetId="14">#REF!</definedName>
    <definedName name="ddddddddd" localSheetId="15">#REF!</definedName>
    <definedName name="ddddddddd" localSheetId="16">#REF!</definedName>
    <definedName name="ddddddddd" localSheetId="17">#REF!</definedName>
    <definedName name="ddddddddd" localSheetId="32">#REF!</definedName>
    <definedName name="ddddddddd" localSheetId="34">#REF!</definedName>
    <definedName name="ddddddddd" localSheetId="10">#REF!</definedName>
    <definedName name="ddddddddd" localSheetId="12">#REF!</definedName>
    <definedName name="ddddddddd" localSheetId="0">#REF!</definedName>
    <definedName name="ddddddddd">#REF!</definedName>
    <definedName name="Depre">'[7]Depre. Key'!$A$3:$A$6</definedName>
    <definedName name="dfghj" localSheetId="13">[12]เครื่องมือเครื่องใช้!$B$1:$IV$2</definedName>
    <definedName name="dfghj" localSheetId="14">[12]เครื่องมือเครื่องใช้!$B$1:$IV$2</definedName>
    <definedName name="dfghj" localSheetId="15">[12]เครื่องมือเครื่องใช้!$B$1:$IV$2</definedName>
    <definedName name="dfghj" localSheetId="16">[12]เครื่องมือเครื่องใช้!$B$1:$IV$2</definedName>
    <definedName name="dfghj" localSheetId="12">[12]เครื่องมือเครื่องใช้!$B$1:$IV$2</definedName>
    <definedName name="dfghj">[12]เครื่องมือเครื่องใช้!$B$1:$IV$2</definedName>
    <definedName name="dfsfg" localSheetId="13">#REF!</definedName>
    <definedName name="dfsfg" localSheetId="14">#REF!</definedName>
    <definedName name="dfsfg" localSheetId="15">#REF!</definedName>
    <definedName name="dfsfg" localSheetId="16">#REF!</definedName>
    <definedName name="dfsfg" localSheetId="17">#REF!</definedName>
    <definedName name="dfsfg" localSheetId="32">#REF!</definedName>
    <definedName name="dfsfg" localSheetId="34">#REF!</definedName>
    <definedName name="dfsfg" localSheetId="10">#REF!</definedName>
    <definedName name="dfsfg" localSheetId="12">#REF!</definedName>
    <definedName name="dfsfg" localSheetId="0">#REF!</definedName>
    <definedName name="dfsfg">#REF!</definedName>
    <definedName name="dividend">[13]table!$C$4:$D$110</definedName>
    <definedName name="EX.RATE">[10]RATE!$A$1:$C$32</definedName>
    <definedName name="_xlnm.Extract" localSheetId="13">[14]BGT97STAFF!#REF!</definedName>
    <definedName name="_xlnm.Extract" localSheetId="14">[14]BGT97STAFF!#REF!</definedName>
    <definedName name="_xlnm.Extract" localSheetId="15">[14]BGT97STAFF!#REF!</definedName>
    <definedName name="_xlnm.Extract" localSheetId="16">[14]BGT97STAFF!#REF!</definedName>
    <definedName name="_xlnm.Extract" localSheetId="17">[14]BGT97STAFF!#REF!</definedName>
    <definedName name="_xlnm.Extract" localSheetId="24">[14]BGT97STAFF!#REF!</definedName>
    <definedName name="_xlnm.Extract" localSheetId="32">[14]BGT97STAFF!#REF!</definedName>
    <definedName name="_xlnm.Extract" localSheetId="34">[14]BGT97STAFF!#REF!</definedName>
    <definedName name="_xlnm.Extract" localSheetId="10">[14]BGT97STAFF!#REF!</definedName>
    <definedName name="_xlnm.Extract" localSheetId="12">[14]BGT97STAFF!#REF!</definedName>
    <definedName name="_xlnm.Extract" localSheetId="0">[14]BGT97STAFF!#REF!</definedName>
    <definedName name="_xlnm.Extract">[14]BGT97STAFF!#REF!</definedName>
    <definedName name="ghgj" localSheetId="13">'[12]อุปกรณ์เครื่องแพทย์ _2_'!$B$1:$IV$2</definedName>
    <definedName name="ghgj" localSheetId="14">'[12]อุปกรณ์เครื่องแพทย์ _2_'!$B$1:$IV$2</definedName>
    <definedName name="ghgj" localSheetId="15">'[12]อุปกรณ์เครื่องแพทย์ _2_'!$B$1:$IV$2</definedName>
    <definedName name="ghgj" localSheetId="16">'[12]อุปกรณ์เครื่องแพทย์ _2_'!$B$1:$IV$2</definedName>
    <definedName name="ghgj" localSheetId="12">'[12]อุปกรณ์เครื่องแพทย์ _2_'!$B$1:$IV$2</definedName>
    <definedName name="ghgj">'[12]อุปกรณ์เครื่องแพทย์ _2_'!$B$1:$IV$2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32">#REF!</definedName>
    <definedName name="h" localSheetId="34">#REF!</definedName>
    <definedName name="h" localSheetId="10">#REF!</definedName>
    <definedName name="h" localSheetId="12">#REF!</definedName>
    <definedName name="h" localSheetId="0">#REF!</definedName>
    <definedName name="h">#REF!</definedName>
    <definedName name="HEADER" localSheetId="13">#REF!</definedName>
    <definedName name="HEADER" localSheetId="14">#REF!</definedName>
    <definedName name="HEADER" localSheetId="15">#REF!</definedName>
    <definedName name="HEADER" localSheetId="16">#REF!</definedName>
    <definedName name="HEADER" localSheetId="17">#REF!</definedName>
    <definedName name="HEADER" localSheetId="32">#REF!</definedName>
    <definedName name="HEADER" localSheetId="34">#REF!</definedName>
    <definedName name="HEADER" localSheetId="10">#REF!</definedName>
    <definedName name="HEADER" localSheetId="12">#REF!</definedName>
    <definedName name="HEADER" localSheetId="0">#REF!</definedName>
    <definedName name="HEADER">#REF!</definedName>
    <definedName name="ho" localSheetId="13">'[2]test 2'!#REF!</definedName>
    <definedName name="ho" localSheetId="14">'[2]test 2'!#REF!</definedName>
    <definedName name="ho" localSheetId="15">'[2]test 2'!#REF!</definedName>
    <definedName name="ho" localSheetId="16">'[2]test 2'!#REF!</definedName>
    <definedName name="ho" localSheetId="17">'[2]test 2'!#REF!</definedName>
    <definedName name="ho" localSheetId="32">'[2]test 2'!#REF!</definedName>
    <definedName name="ho" localSheetId="34">'[2]test 2'!#REF!</definedName>
    <definedName name="ho" localSheetId="10">'[2]test 2'!#REF!</definedName>
    <definedName name="ho" localSheetId="12">'[2]test 2'!#REF!</definedName>
    <definedName name="ho" localSheetId="0">'[2]test 2'!#REF!</definedName>
    <definedName name="ho">'[2]test 2'!#REF!</definedName>
    <definedName name="INPUT" localSheetId="13">#REF!</definedName>
    <definedName name="INPUT" localSheetId="14">#REF!</definedName>
    <definedName name="INPUT" localSheetId="15">#REF!</definedName>
    <definedName name="INPUT" localSheetId="16">#REF!</definedName>
    <definedName name="INPUT" localSheetId="17">#REF!</definedName>
    <definedName name="INPUT" localSheetId="32">#REF!</definedName>
    <definedName name="INPUT" localSheetId="34">#REF!</definedName>
    <definedName name="INPUT" localSheetId="10">#REF!</definedName>
    <definedName name="INPUT" localSheetId="12">#REF!</definedName>
    <definedName name="INPUT" localSheetId="0">#REF!</definedName>
    <definedName name="INPUT">#REF!</definedName>
    <definedName name="INTERCONTINENTAL_COMMODITIES" localSheetId="13">'[15]CODE,NAME'!#REF!</definedName>
    <definedName name="INTERCONTINENTAL_COMMODITIES" localSheetId="14">'[15]CODE,NAME'!#REF!</definedName>
    <definedName name="INTERCONTINENTAL_COMMODITIES" localSheetId="15">'[15]CODE,NAME'!#REF!</definedName>
    <definedName name="INTERCONTINENTAL_COMMODITIES" localSheetId="16">'[15]CODE,NAME'!#REF!</definedName>
    <definedName name="INTERCONTINENTAL_COMMODITIES" localSheetId="17">'[15]CODE,NAME'!#REF!</definedName>
    <definedName name="INTERCONTINENTAL_COMMODITIES" localSheetId="32">'[15]CODE,NAME'!#REF!</definedName>
    <definedName name="INTERCONTINENTAL_COMMODITIES" localSheetId="34">'[15]CODE,NAME'!#REF!</definedName>
    <definedName name="INTERCONTINENTAL_COMMODITIES" localSheetId="10">'[15]CODE,NAME'!#REF!</definedName>
    <definedName name="INTERCONTINENTAL_COMMODITIES" localSheetId="12">'[15]CODE,NAME'!#REF!</definedName>
    <definedName name="INTERCONTINENTAL_COMMODITIES" localSheetId="0">'[15]CODE,NAME'!#REF!</definedName>
    <definedName name="INTERCONTINENTAL_COMMODITIES">'[15]CODE,NAME'!#REF!</definedName>
    <definedName name="j" localSheetId="13">'[8]Balance sheet'!#REF!</definedName>
    <definedName name="j" localSheetId="14">'[8]Balance sheet'!#REF!</definedName>
    <definedName name="j" localSheetId="15">'[8]Balance sheet'!#REF!</definedName>
    <definedName name="j" localSheetId="16">'[8]Balance sheet'!#REF!</definedName>
    <definedName name="j" localSheetId="17">'[8]Balance sheet'!#REF!</definedName>
    <definedName name="j" localSheetId="32">'[8]Balance sheet'!#REF!</definedName>
    <definedName name="j" localSheetId="34">'[8]Balance sheet'!#REF!</definedName>
    <definedName name="j" localSheetId="10">'[8]Balance sheet'!#REF!</definedName>
    <definedName name="j" localSheetId="12">'[8]Balance sheet'!#REF!</definedName>
    <definedName name="j" localSheetId="0">'[8]Balance sheet'!#REF!</definedName>
    <definedName name="j">'[8]Balance sheet'!#REF!</definedName>
    <definedName name="jame">'[6]Data 2'!$A:$IV</definedName>
    <definedName name="james">'[16]Data 2'!$A:$IV</definedName>
    <definedName name="jom">'[17]Data 2'!$A:$IV</definedName>
    <definedName name="l" localSheetId="13">#REF!</definedName>
    <definedName name="l" localSheetId="14">#REF!</definedName>
    <definedName name="l" localSheetId="15">#REF!</definedName>
    <definedName name="l" localSheetId="16">#REF!</definedName>
    <definedName name="l" localSheetId="17">#REF!</definedName>
    <definedName name="l" localSheetId="32">#REF!</definedName>
    <definedName name="l" localSheetId="34">#REF!</definedName>
    <definedName name="l" localSheetId="10">#REF!</definedName>
    <definedName name="l" localSheetId="12">#REF!</definedName>
    <definedName name="l" localSheetId="0">#REF!</definedName>
    <definedName name="l">#REF!</definedName>
    <definedName name="L_Adjust" localSheetId="13">[18]Links!$H:$H</definedName>
    <definedName name="L_Adjust" localSheetId="14">[18]Links!$H:$H</definedName>
    <definedName name="L_Adjust" localSheetId="15">[18]Links!$H:$H</definedName>
    <definedName name="L_Adjust" localSheetId="16">[18]Links!$H:$H</definedName>
    <definedName name="L_Adjust" localSheetId="12">[18]Links!$H:$H</definedName>
    <definedName name="L_Adjust">[18]Links!$H:$H</definedName>
    <definedName name="L_AJE_Tot" localSheetId="13">[18]Links!$G:$G</definedName>
    <definedName name="L_AJE_Tot" localSheetId="14">[18]Links!$G:$G</definedName>
    <definedName name="L_AJE_Tot" localSheetId="15">[18]Links!$G:$G</definedName>
    <definedName name="L_AJE_Tot" localSheetId="16">[18]Links!$G:$G</definedName>
    <definedName name="L_AJE_Tot" localSheetId="12">[18]Links!$G:$G</definedName>
    <definedName name="L_AJE_Tot">[18]Links!$G:$G</definedName>
    <definedName name="L_CY_Beg" localSheetId="13">[18]Links!$F:$F</definedName>
    <definedName name="L_CY_Beg" localSheetId="14">[18]Links!$F:$F</definedName>
    <definedName name="L_CY_Beg" localSheetId="15">[18]Links!$F:$F</definedName>
    <definedName name="L_CY_Beg" localSheetId="16">[18]Links!$F:$F</definedName>
    <definedName name="L_CY_Beg" localSheetId="12">[18]Links!$F:$F</definedName>
    <definedName name="L_CY_Beg">[18]Links!$F:$F</definedName>
    <definedName name="L_CY_End" localSheetId="13">[18]Links!$J:$J</definedName>
    <definedName name="L_CY_End" localSheetId="14">[18]Links!$J:$J</definedName>
    <definedName name="L_CY_End" localSheetId="15">[18]Links!$J:$J</definedName>
    <definedName name="L_CY_End" localSheetId="16">[18]Links!$J:$J</definedName>
    <definedName name="L_CY_End" localSheetId="12">[18]Links!$J:$J</definedName>
    <definedName name="L_CY_End">[18]Links!$J:$J</definedName>
    <definedName name="L_PY_End" localSheetId="13">[18]Links!$K:$K</definedName>
    <definedName name="L_PY_End" localSheetId="14">[18]Links!$K:$K</definedName>
    <definedName name="L_PY_End" localSheetId="15">[18]Links!$K:$K</definedName>
    <definedName name="L_PY_End" localSheetId="16">[18]Links!$K:$K</definedName>
    <definedName name="L_PY_End" localSheetId="12">[18]Links!$K:$K</definedName>
    <definedName name="L_PY_End">[18]Links!$K:$K</definedName>
    <definedName name="L_RJE_Tot" localSheetId="13">[18]Links!$I:$I</definedName>
    <definedName name="L_RJE_Tot" localSheetId="14">[18]Links!$I:$I</definedName>
    <definedName name="L_RJE_Tot" localSheetId="15">[18]Links!$I:$I</definedName>
    <definedName name="L_RJE_Tot" localSheetId="16">[18]Links!$I:$I</definedName>
    <definedName name="L_RJE_Tot" localSheetId="12">[18]Links!$I:$I</definedName>
    <definedName name="L_RJE_Tot">[18]Links!$I:$I</definedName>
    <definedName name="lll" localSheetId="13">#REF!</definedName>
    <definedName name="lll" localSheetId="14">#REF!</definedName>
    <definedName name="lll" localSheetId="15">#REF!</definedName>
    <definedName name="lll" localSheetId="16">#REF!</definedName>
    <definedName name="lll" localSheetId="17">#REF!</definedName>
    <definedName name="lll" localSheetId="32">#REF!</definedName>
    <definedName name="lll" localSheetId="34">#REF!</definedName>
    <definedName name="lll" localSheetId="10">#REF!</definedName>
    <definedName name="lll" localSheetId="12">#REF!</definedName>
    <definedName name="lll" localSheetId="0">#REF!</definedName>
    <definedName name="lll">#REF!</definedName>
    <definedName name="Location">[11]Location!$A$3:$A$41</definedName>
    <definedName name="name" localSheetId="13">#REF!</definedName>
    <definedName name="name" localSheetId="14">#REF!</definedName>
    <definedName name="name" localSheetId="15">#REF!</definedName>
    <definedName name="name" localSheetId="16">#REF!</definedName>
    <definedName name="name" localSheetId="17">#REF!</definedName>
    <definedName name="name" localSheetId="32">#REF!</definedName>
    <definedName name="name" localSheetId="34">#REF!</definedName>
    <definedName name="name" localSheetId="10">#REF!</definedName>
    <definedName name="name" localSheetId="12">#REF!</definedName>
    <definedName name="name" localSheetId="0">#REF!</definedName>
    <definedName name="name">#REF!</definedName>
    <definedName name="oo" localSheetId="13">'[2]test 2'!#REF!</definedName>
    <definedName name="oo" localSheetId="14">'[2]test 2'!#REF!</definedName>
    <definedName name="oo" localSheetId="15">'[2]test 2'!#REF!</definedName>
    <definedName name="oo" localSheetId="16">'[2]test 2'!#REF!</definedName>
    <definedName name="oo" localSheetId="17">'[2]test 2'!#REF!</definedName>
    <definedName name="oo" localSheetId="32">'[2]test 2'!#REF!</definedName>
    <definedName name="oo" localSheetId="34">'[2]test 2'!#REF!</definedName>
    <definedName name="oo" localSheetId="10">'[2]test 2'!#REF!</definedName>
    <definedName name="oo" localSheetId="12">'[2]test 2'!#REF!</definedName>
    <definedName name="oo" localSheetId="0">'[2]test 2'!#REF!</definedName>
    <definedName name="oo">'[2]test 2'!#REF!</definedName>
    <definedName name="OreType">[19]OreType!$B$2:$D$29</definedName>
    <definedName name="OreTypeSelect" localSheetId="13">#REF!</definedName>
    <definedName name="OreTypeSelect" localSheetId="14">#REF!</definedName>
    <definedName name="OreTypeSelect" localSheetId="15">#REF!</definedName>
    <definedName name="OreTypeSelect" localSheetId="16">#REF!</definedName>
    <definedName name="OreTypeSelect" localSheetId="17">#REF!</definedName>
    <definedName name="OreTypeSelect" localSheetId="32">#REF!</definedName>
    <definedName name="OreTypeSelect" localSheetId="34">#REF!</definedName>
    <definedName name="OreTypeSelect" localSheetId="10">#REF!</definedName>
    <definedName name="OreTypeSelect" localSheetId="12">#REF!</definedName>
    <definedName name="OreTypeSelect" localSheetId="0">#REF!</definedName>
    <definedName name="OreTypeSelect">#REF!</definedName>
    <definedName name="OUTPUT" localSheetId="13">#REF!</definedName>
    <definedName name="OUTPUT" localSheetId="14">#REF!</definedName>
    <definedName name="OUTPUT" localSheetId="15">#REF!</definedName>
    <definedName name="OUTPUT" localSheetId="16">#REF!</definedName>
    <definedName name="OUTPUT" localSheetId="17">#REF!</definedName>
    <definedName name="OUTPUT" localSheetId="32">#REF!</definedName>
    <definedName name="OUTPUT" localSheetId="34">#REF!</definedName>
    <definedName name="OUTPUT" localSheetId="10">#REF!</definedName>
    <definedName name="OUTPUT" localSheetId="12">#REF!</definedName>
    <definedName name="OUTPUT" localSheetId="0">#REF!</definedName>
    <definedName name="OUTPUT">#REF!</definedName>
    <definedName name="PERIOD_END" localSheetId="13">#REF!</definedName>
    <definedName name="PERIOD_END" localSheetId="14">#REF!</definedName>
    <definedName name="PERIOD_END" localSheetId="15">#REF!</definedName>
    <definedName name="PERIOD_END" localSheetId="16">#REF!</definedName>
    <definedName name="PERIOD_END" localSheetId="17">#REF!</definedName>
    <definedName name="PERIOD_END" localSheetId="32">#REF!</definedName>
    <definedName name="PERIOD_END" localSheetId="34">#REF!</definedName>
    <definedName name="PERIOD_END" localSheetId="10">#REF!</definedName>
    <definedName name="PERIOD_END" localSheetId="12">#REF!</definedName>
    <definedName name="PERIOD_END" localSheetId="0">#REF!</definedName>
    <definedName name="PERIOD_END">#REF!</definedName>
    <definedName name="PREPARED_BY" localSheetId="13">#REF!</definedName>
    <definedName name="PREPARED_BY" localSheetId="14">#REF!</definedName>
    <definedName name="PREPARED_BY" localSheetId="15">#REF!</definedName>
    <definedName name="PREPARED_BY" localSheetId="16">#REF!</definedName>
    <definedName name="PREPARED_BY" localSheetId="17">#REF!</definedName>
    <definedName name="PREPARED_BY" localSheetId="32">#REF!</definedName>
    <definedName name="PREPARED_BY" localSheetId="34">#REF!</definedName>
    <definedName name="PREPARED_BY" localSheetId="10">#REF!</definedName>
    <definedName name="PREPARED_BY" localSheetId="12">#REF!</definedName>
    <definedName name="PREPARED_BY" localSheetId="0">#REF!</definedName>
    <definedName name="PREPARED_BY">#REF!</definedName>
    <definedName name="PREPARED_DATE" localSheetId="13">#REF!</definedName>
    <definedName name="PREPARED_DATE" localSheetId="14">#REF!</definedName>
    <definedName name="PREPARED_DATE" localSheetId="15">#REF!</definedName>
    <definedName name="PREPARED_DATE" localSheetId="16">#REF!</definedName>
    <definedName name="PREPARED_DATE" localSheetId="17">#REF!</definedName>
    <definedName name="PREPARED_DATE" localSheetId="32">#REF!</definedName>
    <definedName name="PREPARED_DATE" localSheetId="34">#REF!</definedName>
    <definedName name="PREPARED_DATE" localSheetId="10">#REF!</definedName>
    <definedName name="PREPARED_DATE" localSheetId="12">#REF!</definedName>
    <definedName name="PREPARED_DATE" localSheetId="0">#REF!</definedName>
    <definedName name="PREPARED_DATE">#REF!</definedName>
    <definedName name="_xlnm.Print_Area" localSheetId="1">'แบบฟอร์มที่ 1'!$B$1:$AU$545</definedName>
    <definedName name="_xlnm.Print_Area" localSheetId="13">'แบบฟอร์มที่ 11-1'!$A$1:$Z$60</definedName>
    <definedName name="_xlnm.Print_Area" localSheetId="14">'แบบฟอร์มที่ 11-2'!$A$1:$Z$31</definedName>
    <definedName name="_xlnm.Print_Area" localSheetId="15">'แบบฟอร์มที่ 11-3'!$A$1:$Z$59</definedName>
    <definedName name="_xlnm.Print_Area" localSheetId="16">'แบบฟอร์มที่ 11-4'!$A$1:$Z$30</definedName>
    <definedName name="_xlnm.Print_Area" localSheetId="19">'แบบฟอร์มที่ 14'!$A$1:$H$39</definedName>
    <definedName name="_xlnm.Print_Area" localSheetId="24">#REF!</definedName>
    <definedName name="_xlnm.Print_Area" localSheetId="25">'แบบฟอร์มที่ 19-1'!$A$1:$N$21</definedName>
    <definedName name="_xlnm.Print_Area" localSheetId="2">'แบบฟอร์มที่ 2'!$A$1:$G$49</definedName>
    <definedName name="_xlnm.Print_Area" localSheetId="31">'แบบฟอร์มที่ 23-1'!$A$1:$P$59</definedName>
    <definedName name="_xlnm.Print_Area" localSheetId="33">'แบบฟอร์มที่ 23-3'!$A$1:$P$59</definedName>
    <definedName name="_xlnm.Print_Area" localSheetId="3">'แบบฟอร์มที่ 3'!$A$1:$G$28</definedName>
    <definedName name="_xlnm.Print_Area" localSheetId="5">'แบบฟอร์มที่ 5'!$A$1:$C$38</definedName>
    <definedName name="_xlnm.Print_Area" localSheetId="8">'แบบฟอร์มที่ 8'!$A$1:$L$28</definedName>
    <definedName name="_xlnm.Print_Area" localSheetId="9">'แบบฟอร์มที่ 9'!$A$1:$E$31</definedName>
    <definedName name="_xlnm.Print_Area" localSheetId="10">'แบบฟอร์มที่ 9-1'!$A$1:$E$31</definedName>
    <definedName name="_xlnm.Print_Area" localSheetId="12">'ตัวอย่าง แบบฟอร์มที่ 11'!$A$1:$AG$45</definedName>
    <definedName name="_xlnm.Print_Area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32">#REF!</definedName>
    <definedName name="Print_Area_MI" localSheetId="34">#REF!</definedName>
    <definedName name="Print_Area_MI" localSheetId="10">#REF!</definedName>
    <definedName name="Print_Area_MI" localSheetId="12">#REF!</definedName>
    <definedName name="Print_Area_MI" localSheetId="0">#REF!</definedName>
    <definedName name="Print_Area_MI">#REF!</definedName>
    <definedName name="_xlnm.Print_Titles" localSheetId="1">'แบบฟอร์มที่ 1'!$6:$7</definedName>
    <definedName name="_xlnm.Print_Titles" localSheetId="16">#REF!</definedName>
    <definedName name="_xlnm.Print_Titles" localSheetId="17">'แบบฟอร์มที่ 12'!$7:$8</definedName>
    <definedName name="_xlnm.Print_Titles" localSheetId="24">#REF!</definedName>
    <definedName name="_xlnm.Print_Titles" localSheetId="10">#REF!</definedName>
    <definedName name="_xlnm.Print_Titles" localSheetId="12">#REF!</definedName>
    <definedName name="_xlnm.Print_Titles" localSheetId="0">สรุปรายละเอียดที่ต้องจัดส่ง!$6:$6</definedName>
    <definedName name="_xlnm.Print_Titles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32">#REF!</definedName>
    <definedName name="PRINT_TITLES_MI" localSheetId="34">#REF!</definedName>
    <definedName name="PRINT_TITLES_MI" localSheetId="10">#REF!</definedName>
    <definedName name="PRINT_TITLES_MI" localSheetId="12">#REF!</definedName>
    <definedName name="PRINT_TITLES_MI" localSheetId="0">#REF!</definedName>
    <definedName name="PRINT_TITLES_MI">#REF!</definedName>
    <definedName name="RATE">[10]RATE!$A$1:$C$32</definedName>
    <definedName name="RecAs" localSheetId="13">#REF!</definedName>
    <definedName name="RecAs" localSheetId="14">#REF!</definedName>
    <definedName name="RecAs" localSheetId="15">#REF!</definedName>
    <definedName name="RecAs" localSheetId="16">#REF!</definedName>
    <definedName name="RecAs" localSheetId="17">#REF!</definedName>
    <definedName name="RecAs" localSheetId="32">#REF!</definedName>
    <definedName name="RecAs" localSheetId="34">#REF!</definedName>
    <definedName name="RecAs" localSheetId="10">#REF!</definedName>
    <definedName name="RecAs" localSheetId="12">#REF!</definedName>
    <definedName name="RecAs" localSheetId="0">#REF!</definedName>
    <definedName name="RecAs">#REF!</definedName>
    <definedName name="RecDate" localSheetId="13">#REF!</definedName>
    <definedName name="RecDate" localSheetId="14">#REF!</definedName>
    <definedName name="RecDate" localSheetId="15">#REF!</definedName>
    <definedName name="RecDate" localSheetId="16">#REF!</definedName>
    <definedName name="RecDate" localSheetId="17">#REF!</definedName>
    <definedName name="RecDate" localSheetId="32">#REF!</definedName>
    <definedName name="RecDate" localSheetId="34">#REF!</definedName>
    <definedName name="RecDate" localSheetId="10">#REF!</definedName>
    <definedName name="RecDate" localSheetId="12">#REF!</definedName>
    <definedName name="RecDate" localSheetId="0">#REF!</definedName>
    <definedName name="RecDate">#REF!</definedName>
    <definedName name="RecDryWt" localSheetId="13">#REF!</definedName>
    <definedName name="RecDryWt" localSheetId="14">#REF!</definedName>
    <definedName name="RecDryWt" localSheetId="15">#REF!</definedName>
    <definedName name="RecDryWt" localSheetId="16">#REF!</definedName>
    <definedName name="RecDryWt" localSheetId="17">#REF!</definedName>
    <definedName name="RecDryWt" localSheetId="32">#REF!</definedName>
    <definedName name="RecDryWt" localSheetId="34">#REF!</definedName>
    <definedName name="RecDryWt" localSheetId="10">#REF!</definedName>
    <definedName name="RecDryWt" localSheetId="12">#REF!</definedName>
    <definedName name="RecDryWt" localSheetId="0">#REF!</definedName>
    <definedName name="RecDryWt">#REF!</definedName>
    <definedName name="RecIron" localSheetId="13">#REF!</definedName>
    <definedName name="RecIron" localSheetId="14">#REF!</definedName>
    <definedName name="RecIron" localSheetId="15">#REF!</definedName>
    <definedName name="RecIron" localSheetId="16">#REF!</definedName>
    <definedName name="RecIron" localSheetId="17">#REF!</definedName>
    <definedName name="RecIron" localSheetId="32">#REF!</definedName>
    <definedName name="RecIron" localSheetId="34">#REF!</definedName>
    <definedName name="RecIron" localSheetId="10">#REF!</definedName>
    <definedName name="RecIron" localSheetId="12">#REF!</definedName>
    <definedName name="RecIron" localSheetId="0">#REF!</definedName>
    <definedName name="RecIron">#REF!</definedName>
    <definedName name="RecLotNo" localSheetId="13">#REF!</definedName>
    <definedName name="RecLotNo" localSheetId="14">#REF!</definedName>
    <definedName name="RecLotNo" localSheetId="15">#REF!</definedName>
    <definedName name="RecLotNo" localSheetId="16">#REF!</definedName>
    <definedName name="RecLotNo" localSheetId="17">#REF!</definedName>
    <definedName name="RecLotNo" localSheetId="32">#REF!</definedName>
    <definedName name="RecLotNo" localSheetId="34">#REF!</definedName>
    <definedName name="RecLotNo" localSheetId="10">#REF!</definedName>
    <definedName name="RecLotNo" localSheetId="12">#REF!</definedName>
    <definedName name="RecLotNo" localSheetId="0">#REF!</definedName>
    <definedName name="RecLotNo">#REF!</definedName>
    <definedName name="RecName" localSheetId="13">#REF!</definedName>
    <definedName name="RecName" localSheetId="14">#REF!</definedName>
    <definedName name="RecName" localSheetId="15">#REF!</definedName>
    <definedName name="RecName" localSheetId="16">#REF!</definedName>
    <definedName name="RecName" localSheetId="17">#REF!</definedName>
    <definedName name="RecName" localSheetId="32">#REF!</definedName>
    <definedName name="RecName" localSheetId="34">#REF!</definedName>
    <definedName name="RecName" localSheetId="10">#REF!</definedName>
    <definedName name="RecName" localSheetId="12">#REF!</definedName>
    <definedName name="RecName" localSheetId="0">#REF!</definedName>
    <definedName name="RecName">#REF!</definedName>
    <definedName name="RecOreType" localSheetId="13">#REF!</definedName>
    <definedName name="RecOreType" localSheetId="14">#REF!</definedName>
    <definedName name="RecOreType" localSheetId="15">#REF!</definedName>
    <definedName name="RecOreType" localSheetId="16">#REF!</definedName>
    <definedName name="RecOreType" localSheetId="17">#REF!</definedName>
    <definedName name="RecOreType" localSheetId="32">#REF!</definedName>
    <definedName name="RecOreType" localSheetId="34">#REF!</definedName>
    <definedName name="RecOreType" localSheetId="10">#REF!</definedName>
    <definedName name="RecOreType" localSheetId="12">#REF!</definedName>
    <definedName name="RecOreType" localSheetId="0">#REF!</definedName>
    <definedName name="RecOreType">#REF!</definedName>
    <definedName name="RecTa2O5" localSheetId="13">#REF!</definedName>
    <definedName name="RecTa2O5" localSheetId="14">#REF!</definedName>
    <definedName name="RecTa2O5" localSheetId="15">#REF!</definedName>
    <definedName name="RecTa2O5" localSheetId="16">#REF!</definedName>
    <definedName name="RecTa2O5" localSheetId="17">#REF!</definedName>
    <definedName name="RecTa2O5" localSheetId="32">#REF!</definedName>
    <definedName name="RecTa2O5" localSheetId="34">#REF!</definedName>
    <definedName name="RecTa2O5" localSheetId="10">#REF!</definedName>
    <definedName name="RecTa2O5" localSheetId="12">#REF!</definedName>
    <definedName name="RecTa2O5" localSheetId="0">#REF!</definedName>
    <definedName name="RecTa2O5">#REF!</definedName>
    <definedName name="RecTin" localSheetId="13">#REF!</definedName>
    <definedName name="RecTin" localSheetId="14">#REF!</definedName>
    <definedName name="RecTin" localSheetId="15">#REF!</definedName>
    <definedName name="RecTin" localSheetId="16">#REF!</definedName>
    <definedName name="RecTin" localSheetId="17">#REF!</definedName>
    <definedName name="RecTin" localSheetId="32">#REF!</definedName>
    <definedName name="RecTin" localSheetId="34">#REF!</definedName>
    <definedName name="RecTin" localSheetId="10">#REF!</definedName>
    <definedName name="RecTin" localSheetId="12">#REF!</definedName>
    <definedName name="RecTin" localSheetId="0">#REF!</definedName>
    <definedName name="RecTin">#REF!</definedName>
    <definedName name="RecWetWt" localSheetId="13">#REF!</definedName>
    <definedName name="RecWetWt" localSheetId="14">#REF!</definedName>
    <definedName name="RecWetWt" localSheetId="15">#REF!</definedName>
    <definedName name="RecWetWt" localSheetId="16">#REF!</definedName>
    <definedName name="RecWetWt" localSheetId="17">#REF!</definedName>
    <definedName name="RecWetWt" localSheetId="32">#REF!</definedName>
    <definedName name="RecWetWt" localSheetId="34">#REF!</definedName>
    <definedName name="RecWetWt" localSheetId="10">#REF!</definedName>
    <definedName name="RecWetWt" localSheetId="12">#REF!</definedName>
    <definedName name="RecWetWt" localSheetId="0">#REF!</definedName>
    <definedName name="RecWetWt">#REF!</definedName>
    <definedName name="ReqAs" localSheetId="13">#REF!</definedName>
    <definedName name="ReqAs" localSheetId="14">#REF!</definedName>
    <definedName name="ReqAs" localSheetId="15">#REF!</definedName>
    <definedName name="ReqAs" localSheetId="16">#REF!</definedName>
    <definedName name="ReqAs" localSheetId="17">#REF!</definedName>
    <definedName name="ReqAs" localSheetId="32">#REF!</definedName>
    <definedName name="ReqAs" localSheetId="34">#REF!</definedName>
    <definedName name="ReqAs" localSheetId="10">#REF!</definedName>
    <definedName name="ReqAs" localSheetId="12">#REF!</definedName>
    <definedName name="ReqAs" localSheetId="0">#REF!</definedName>
    <definedName name="ReqAs">#REF!</definedName>
    <definedName name="ReqDate" localSheetId="13">#REF!</definedName>
    <definedName name="ReqDate" localSheetId="14">#REF!</definedName>
    <definedName name="ReqDate" localSheetId="15">#REF!</definedName>
    <definedName name="ReqDate" localSheetId="16">#REF!</definedName>
    <definedName name="ReqDate" localSheetId="17">#REF!</definedName>
    <definedName name="ReqDate" localSheetId="32">#REF!</definedName>
    <definedName name="ReqDate" localSheetId="34">#REF!</definedName>
    <definedName name="ReqDate" localSheetId="10">#REF!</definedName>
    <definedName name="ReqDate" localSheetId="12">#REF!</definedName>
    <definedName name="ReqDate" localSheetId="0">#REF!</definedName>
    <definedName name="ReqDate">#REF!</definedName>
    <definedName name="ReqDryWt" localSheetId="13">#REF!</definedName>
    <definedName name="ReqDryWt" localSheetId="14">#REF!</definedName>
    <definedName name="ReqDryWt" localSheetId="15">#REF!</definedName>
    <definedName name="ReqDryWt" localSheetId="16">#REF!</definedName>
    <definedName name="ReqDryWt" localSheetId="17">#REF!</definedName>
    <definedName name="ReqDryWt" localSheetId="32">#REF!</definedName>
    <definedName name="ReqDryWt" localSheetId="34">#REF!</definedName>
    <definedName name="ReqDryWt" localSheetId="10">#REF!</definedName>
    <definedName name="ReqDryWt" localSheetId="12">#REF!</definedName>
    <definedName name="ReqDryWt" localSheetId="0">#REF!</definedName>
    <definedName name="ReqDryWt">#REF!</definedName>
    <definedName name="ReqFe" localSheetId="13">#REF!</definedName>
    <definedName name="ReqFe" localSheetId="14">#REF!</definedName>
    <definedName name="ReqFe" localSheetId="15">#REF!</definedName>
    <definedName name="ReqFe" localSheetId="16">#REF!</definedName>
    <definedName name="ReqFe" localSheetId="17">#REF!</definedName>
    <definedName name="ReqFe" localSheetId="32">#REF!</definedName>
    <definedName name="ReqFe" localSheetId="34">#REF!</definedName>
    <definedName name="ReqFe" localSheetId="10">#REF!</definedName>
    <definedName name="ReqFe" localSheetId="12">#REF!</definedName>
    <definedName name="ReqFe" localSheetId="0">#REF!</definedName>
    <definedName name="ReqFe">#REF!</definedName>
    <definedName name="ReqIron" localSheetId="13">#REF!</definedName>
    <definedName name="ReqIron" localSheetId="14">#REF!</definedName>
    <definedName name="ReqIron" localSheetId="15">#REF!</definedName>
    <definedName name="ReqIron" localSheetId="16">#REF!</definedName>
    <definedName name="ReqIron" localSheetId="17">#REF!</definedName>
    <definedName name="ReqIron" localSheetId="32">#REF!</definedName>
    <definedName name="ReqIron" localSheetId="34">#REF!</definedName>
    <definedName name="ReqIron" localSheetId="10">#REF!</definedName>
    <definedName name="ReqIron" localSheetId="12">#REF!</definedName>
    <definedName name="ReqIron" localSheetId="0">#REF!</definedName>
    <definedName name="ReqIron">#REF!</definedName>
    <definedName name="ReqLotNo" localSheetId="13">#REF!</definedName>
    <definedName name="ReqLotNo" localSheetId="14">#REF!</definedName>
    <definedName name="ReqLotNo" localSheetId="15">#REF!</definedName>
    <definedName name="ReqLotNo" localSheetId="16">#REF!</definedName>
    <definedName name="ReqLotNo" localSheetId="17">#REF!</definedName>
    <definedName name="ReqLotNo" localSheetId="32">#REF!</definedName>
    <definedName name="ReqLotNo" localSheetId="34">#REF!</definedName>
    <definedName name="ReqLotNo" localSheetId="10">#REF!</definedName>
    <definedName name="ReqLotNo" localSheetId="12">#REF!</definedName>
    <definedName name="ReqLotNo" localSheetId="0">#REF!</definedName>
    <definedName name="ReqLotNo">#REF!</definedName>
    <definedName name="ReqName" localSheetId="13">#REF!</definedName>
    <definedName name="ReqName" localSheetId="14">#REF!</definedName>
    <definedName name="ReqName" localSheetId="15">#REF!</definedName>
    <definedName name="ReqName" localSheetId="16">#REF!</definedName>
    <definedName name="ReqName" localSheetId="17">#REF!</definedName>
    <definedName name="ReqName" localSheetId="32">#REF!</definedName>
    <definedName name="ReqName" localSheetId="34">#REF!</definedName>
    <definedName name="ReqName" localSheetId="10">#REF!</definedName>
    <definedName name="ReqName" localSheetId="12">#REF!</definedName>
    <definedName name="ReqName" localSheetId="0">#REF!</definedName>
    <definedName name="ReqName">#REF!</definedName>
    <definedName name="ReqOreType" localSheetId="13">#REF!</definedName>
    <definedName name="ReqOreType" localSheetId="14">#REF!</definedName>
    <definedName name="ReqOreType" localSheetId="15">#REF!</definedName>
    <definedName name="ReqOreType" localSheetId="16">#REF!</definedName>
    <definedName name="ReqOreType" localSheetId="17">#REF!</definedName>
    <definedName name="ReqOreType" localSheetId="32">#REF!</definedName>
    <definedName name="ReqOreType" localSheetId="34">#REF!</definedName>
    <definedName name="ReqOreType" localSheetId="10">#REF!</definedName>
    <definedName name="ReqOreType" localSheetId="12">#REF!</definedName>
    <definedName name="ReqOreType" localSheetId="0">#REF!</definedName>
    <definedName name="ReqOreType">#REF!</definedName>
    <definedName name="ReqSn" localSheetId="13">#REF!</definedName>
    <definedName name="ReqSn" localSheetId="14">#REF!</definedName>
    <definedName name="ReqSn" localSheetId="15">#REF!</definedName>
    <definedName name="ReqSn" localSheetId="16">#REF!</definedName>
    <definedName name="ReqSn" localSheetId="17">#REF!</definedName>
    <definedName name="ReqSn" localSheetId="32">#REF!</definedName>
    <definedName name="ReqSn" localSheetId="34">#REF!</definedName>
    <definedName name="ReqSn" localSheetId="10">#REF!</definedName>
    <definedName name="ReqSn" localSheetId="12">#REF!</definedName>
    <definedName name="ReqSn" localSheetId="0">#REF!</definedName>
    <definedName name="ReqSn">#REF!</definedName>
    <definedName name="ReqTa2O5" localSheetId="13">#REF!</definedName>
    <definedName name="ReqTa2O5" localSheetId="14">#REF!</definedName>
    <definedName name="ReqTa2O5" localSheetId="15">#REF!</definedName>
    <definedName name="ReqTa2O5" localSheetId="16">#REF!</definedName>
    <definedName name="ReqTa2O5" localSheetId="17">#REF!</definedName>
    <definedName name="ReqTa2O5" localSheetId="32">#REF!</definedName>
    <definedName name="ReqTa2O5" localSheetId="34">#REF!</definedName>
    <definedName name="ReqTa2O5" localSheetId="10">#REF!</definedName>
    <definedName name="ReqTa2O5" localSheetId="12">#REF!</definedName>
    <definedName name="ReqTa2O5" localSheetId="0">#REF!</definedName>
    <definedName name="ReqTa2O5">#REF!</definedName>
    <definedName name="ReqTin" localSheetId="13">#REF!</definedName>
    <definedName name="ReqTin" localSheetId="14">#REF!</definedName>
    <definedName name="ReqTin" localSheetId="15">#REF!</definedName>
    <definedName name="ReqTin" localSheetId="16">#REF!</definedName>
    <definedName name="ReqTin" localSheetId="17">#REF!</definedName>
    <definedName name="ReqTin" localSheetId="32">#REF!</definedName>
    <definedName name="ReqTin" localSheetId="34">#REF!</definedName>
    <definedName name="ReqTin" localSheetId="10">#REF!</definedName>
    <definedName name="ReqTin" localSheetId="12">#REF!</definedName>
    <definedName name="ReqTin" localSheetId="0">#REF!</definedName>
    <definedName name="ReqTin">#REF!</definedName>
    <definedName name="ReqWetWt" localSheetId="13">#REF!</definedName>
    <definedName name="ReqWetWt" localSheetId="14">#REF!</definedName>
    <definedName name="ReqWetWt" localSheetId="15">#REF!</definedName>
    <definedName name="ReqWetWt" localSheetId="16">#REF!</definedName>
    <definedName name="ReqWetWt" localSheetId="17">#REF!</definedName>
    <definedName name="ReqWetWt" localSheetId="32">#REF!</definedName>
    <definedName name="ReqWetWt" localSheetId="34">#REF!</definedName>
    <definedName name="ReqWetWt" localSheetId="10">#REF!</definedName>
    <definedName name="ReqWetWt" localSheetId="12">#REF!</definedName>
    <definedName name="ReqWetWt" localSheetId="0">#REF!</definedName>
    <definedName name="ReqWetWt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32">#REF!</definedName>
    <definedName name="s" localSheetId="34">#REF!</definedName>
    <definedName name="s" localSheetId="10">#REF!</definedName>
    <definedName name="s" localSheetId="12">#REF!</definedName>
    <definedName name="s" localSheetId="0">#REF!</definedName>
    <definedName name="s">#REF!</definedName>
    <definedName name="S_Adjust_Data" localSheetId="13">[18]Lead!$J$1:$J$12</definedName>
    <definedName name="S_Adjust_Data" localSheetId="14">[18]Lead!$J$1:$J$12</definedName>
    <definedName name="S_Adjust_Data" localSheetId="15">[18]Lead!$J$1:$J$12</definedName>
    <definedName name="S_Adjust_Data" localSheetId="16">[18]Lead!$J$1:$J$12</definedName>
    <definedName name="S_Adjust_Data" localSheetId="12">[18]Lead!$J$1:$J$12</definedName>
    <definedName name="S_Adjust_Data">[18]Lead!$J$1:$J$12</definedName>
    <definedName name="S_AJE_Tot_Data" localSheetId="13">[18]Lead!$I$1:$I$12</definedName>
    <definedName name="S_AJE_Tot_Data" localSheetId="14">[18]Lead!$I$1:$I$12</definedName>
    <definedName name="S_AJE_Tot_Data" localSheetId="15">[18]Lead!$I$1:$I$12</definedName>
    <definedName name="S_AJE_Tot_Data" localSheetId="16">[18]Lead!$I$1:$I$12</definedName>
    <definedName name="S_AJE_Tot_Data" localSheetId="12">[18]Lead!$I$1:$I$12</definedName>
    <definedName name="S_AJE_Tot_Data">[18]Lead!$I$1:$I$12</definedName>
    <definedName name="S_CY_Beg_Data" localSheetId="13">[18]Lead!$G$1:$G$12</definedName>
    <definedName name="S_CY_Beg_Data" localSheetId="14">[18]Lead!$G$1:$G$12</definedName>
    <definedName name="S_CY_Beg_Data" localSheetId="15">[18]Lead!$G$1:$G$12</definedName>
    <definedName name="S_CY_Beg_Data" localSheetId="16">[18]Lead!$G$1:$G$12</definedName>
    <definedName name="S_CY_Beg_Data" localSheetId="12">[18]Lead!$G$1:$G$12</definedName>
    <definedName name="S_CY_Beg_Data">[18]Lead!$G$1:$G$12</definedName>
    <definedName name="S_CY_End_Data" localSheetId="13">[18]Lead!$L$1:$L$12</definedName>
    <definedName name="S_CY_End_Data" localSheetId="14">[18]Lead!$L$1:$L$12</definedName>
    <definedName name="S_CY_End_Data" localSheetId="15">[18]Lead!$L$1:$L$12</definedName>
    <definedName name="S_CY_End_Data" localSheetId="16">[18]Lead!$L$1:$L$12</definedName>
    <definedName name="S_CY_End_Data" localSheetId="12">[18]Lead!$L$1:$L$12</definedName>
    <definedName name="S_CY_End_Data">[18]Lead!$L$1:$L$12</definedName>
    <definedName name="S_PY_End_Data" localSheetId="13">[18]Lead!$N$1:$N$12</definedName>
    <definedName name="S_PY_End_Data" localSheetId="14">[18]Lead!$N$1:$N$12</definedName>
    <definedName name="S_PY_End_Data" localSheetId="15">[18]Lead!$N$1:$N$12</definedName>
    <definedName name="S_PY_End_Data" localSheetId="16">[18]Lead!$N$1:$N$12</definedName>
    <definedName name="S_PY_End_Data" localSheetId="12">[18]Lead!$N$1:$N$12</definedName>
    <definedName name="S_PY_End_Data">[18]Lead!$N$1:$N$12</definedName>
    <definedName name="S_PY_End_ข้อสังเกต" localSheetId="0">[20]Lead!$N$1:$N$12</definedName>
    <definedName name="S_PY_End_ข้อสังเกต">[21]Lead!$N$1:$N$12</definedName>
    <definedName name="S_RJE_Tot_Data" localSheetId="13">[18]Lead!$K$1:$K$12</definedName>
    <definedName name="S_RJE_Tot_Data" localSheetId="14">[18]Lead!$K$1:$K$12</definedName>
    <definedName name="S_RJE_Tot_Data" localSheetId="15">[18]Lead!$K$1:$K$12</definedName>
    <definedName name="S_RJE_Tot_Data" localSheetId="16">[18]Lead!$K$1:$K$12</definedName>
    <definedName name="S_RJE_Tot_Data" localSheetId="12">[18]Lead!$K$1:$K$12</definedName>
    <definedName name="S_RJE_Tot_Data">[18]Lead!$K$1:$K$12</definedName>
    <definedName name="SAPBEXdnldView" hidden="1">"41YYHUNDQXK47IWZXS0CMHIYP"</definedName>
    <definedName name="SAPBEXsysID" hidden="1">"BWP"</definedName>
    <definedName name="ShipmentHeadings" localSheetId="13">#REF!,#REF!,#REF!,#REF!,#REF!,#REF!,#REF!,#REF!,#REF!,#REF!,#REF!,#REF!,#REF!,#REF!,#REF!,#REF!,#REF!,#REF!</definedName>
    <definedName name="ShipmentHeadings" localSheetId="14">#REF!,#REF!,#REF!,#REF!,#REF!,#REF!,#REF!,#REF!,#REF!,#REF!,#REF!,#REF!,#REF!,#REF!,#REF!,#REF!,#REF!,#REF!</definedName>
    <definedName name="ShipmentHeadings" localSheetId="15">#REF!,#REF!,#REF!,#REF!,#REF!,#REF!,#REF!,#REF!,#REF!,#REF!,#REF!,#REF!,#REF!,#REF!,#REF!,#REF!,#REF!,#REF!</definedName>
    <definedName name="ShipmentHeadings" localSheetId="16">#REF!,#REF!,#REF!,#REF!,#REF!,#REF!,#REF!,#REF!,#REF!,#REF!,#REF!,#REF!,#REF!,#REF!,#REF!,#REF!,#REF!,#REF!</definedName>
    <definedName name="ShipmentHeadings" localSheetId="17">#REF!,#REF!,#REF!,#REF!,#REF!,#REF!,#REF!,#REF!,#REF!,#REF!,#REF!,#REF!,#REF!,#REF!,#REF!,#REF!,#REF!,#REF!</definedName>
    <definedName name="ShipmentHeadings" localSheetId="32">#REF!,#REF!,#REF!,#REF!,#REF!,#REF!,#REF!,#REF!,#REF!,#REF!,#REF!,#REF!,#REF!,#REF!,#REF!,#REF!,#REF!,#REF!</definedName>
    <definedName name="ShipmentHeadings" localSheetId="34">#REF!,#REF!,#REF!,#REF!,#REF!,#REF!,#REF!,#REF!,#REF!,#REF!,#REF!,#REF!,#REF!,#REF!,#REF!,#REF!,#REF!,#REF!</definedName>
    <definedName name="ShipmentHeadings" localSheetId="10">#REF!,#REF!,#REF!,#REF!,#REF!,#REF!,#REF!,#REF!,#REF!,#REF!,#REF!,#REF!,#REF!,#REF!,#REF!,#REF!,#REF!,#REF!</definedName>
    <definedName name="ShipmentHeadings" localSheetId="12">#REF!,#REF!,#REF!,#REF!,#REF!,#REF!,#REF!,#REF!,#REF!,#REF!,#REF!,#REF!,#REF!,#REF!,#REF!,#REF!,#REF!,#REF!</definedName>
    <definedName name="ShipmentHeadings" localSheetId="0">#REF!,#REF!,#REF!,#REF!,#REF!,#REF!,#REF!,#REF!,#REF!,#REF!,#REF!,#REF!,#REF!,#REF!,#REF!,#REF!,#REF!,#REF!</definedName>
    <definedName name="ShipmentHeadings">#REF!,#REF!,#REF!,#REF!,#REF!,#REF!,#REF!,#REF!,#REF!,#REF!,#REF!,#REF!,#REF!,#REF!,#REF!,#REF!,#REF!,#REF!</definedName>
    <definedName name="SubAssetType">[11]AssetType!$B$3:$B$250</definedName>
    <definedName name="test">'[6]Data 2'!$A:$IV</definedName>
    <definedName name="time">'[22]Data เวลา'!$A:$IV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32">#REF!</definedName>
    <definedName name="tt" localSheetId="34">#REF!</definedName>
    <definedName name="tt" localSheetId="10">#REF!</definedName>
    <definedName name="tt" localSheetId="12">#REF!</definedName>
    <definedName name="tt" localSheetId="0">#REF!</definedName>
    <definedName name="tt">#REF!</definedName>
    <definedName name="uui" localSheetId="13">#REF!</definedName>
    <definedName name="uui" localSheetId="14">#REF!</definedName>
    <definedName name="uui" localSheetId="15">#REF!</definedName>
    <definedName name="uui" localSheetId="16">#REF!</definedName>
    <definedName name="uui" localSheetId="17">#REF!</definedName>
    <definedName name="uui" localSheetId="32">#REF!</definedName>
    <definedName name="uui" localSheetId="34">#REF!</definedName>
    <definedName name="uui" localSheetId="10">#REF!</definedName>
    <definedName name="uui" localSheetId="12">#REF!</definedName>
    <definedName name="uui" localSheetId="0">#REF!</definedName>
    <definedName name="uui">#REF!</definedName>
    <definedName name="เอกสารแนบ" localSheetId="0">[20]Lead!$J$1:$J$12</definedName>
    <definedName name="เอกสารแนบ">[21]Lead!$J$1:$J$12</definedName>
    <definedName name="กาฬสินธ์_เขต_2">[23]Sheet1!#REF!</definedName>
    <definedName name="ทะเบียน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4" i="61" l="1"/>
  <c r="AB44" i="61"/>
  <c r="AA44" i="61"/>
  <c r="Z44" i="61"/>
  <c r="Y44" i="61"/>
  <c r="X44" i="61"/>
  <c r="W44" i="61"/>
  <c r="V44" i="61"/>
  <c r="U44" i="61"/>
  <c r="R44" i="61"/>
  <c r="Q44" i="61"/>
  <c r="P44" i="61"/>
  <c r="N44" i="61"/>
  <c r="M44" i="61"/>
  <c r="L44" i="61"/>
  <c r="K44" i="61"/>
  <c r="J44" i="61"/>
  <c r="H44" i="61"/>
  <c r="G44" i="61"/>
  <c r="F44" i="61"/>
  <c r="E44" i="61"/>
  <c r="D44" i="61"/>
  <c r="C44" i="61"/>
  <c r="AE43" i="61"/>
  <c r="AE44" i="61" s="1"/>
  <c r="O43" i="61"/>
  <c r="O44" i="61" s="1"/>
  <c r="I43" i="61"/>
  <c r="I44" i="61" s="1"/>
  <c r="AC40" i="61"/>
  <c r="AB40" i="61"/>
  <c r="AA40" i="61"/>
  <c r="Z40" i="61"/>
  <c r="Y40" i="61"/>
  <c r="X40" i="61"/>
  <c r="W40" i="61"/>
  <c r="W41" i="61" s="1"/>
  <c r="V40" i="61"/>
  <c r="V41" i="61" s="1"/>
  <c r="U40" i="61"/>
  <c r="R40" i="61"/>
  <c r="Q40" i="61"/>
  <c r="P40" i="61"/>
  <c r="O40" i="61"/>
  <c r="N40" i="61"/>
  <c r="M40" i="61"/>
  <c r="L40" i="61"/>
  <c r="K40" i="61"/>
  <c r="J40" i="61"/>
  <c r="J41" i="61" s="1"/>
  <c r="J45" i="61" s="1"/>
  <c r="H40" i="61"/>
  <c r="G40" i="61"/>
  <c r="F40" i="61"/>
  <c r="E40" i="61"/>
  <c r="D40" i="61"/>
  <c r="C40" i="61"/>
  <c r="AE39" i="61"/>
  <c r="AE40" i="61" s="1"/>
  <c r="AC39" i="61"/>
  <c r="O39" i="61"/>
  <c r="I39" i="61"/>
  <c r="S39" i="61" s="1"/>
  <c r="AB38" i="61"/>
  <c r="AA38" i="61"/>
  <c r="Z38" i="61"/>
  <c r="Y38" i="61"/>
  <c r="X38" i="61"/>
  <c r="X41" i="61" s="1"/>
  <c r="W38" i="61"/>
  <c r="V38" i="61"/>
  <c r="U38" i="61"/>
  <c r="R38" i="61"/>
  <c r="Q38" i="61"/>
  <c r="P38" i="61"/>
  <c r="N38" i="61"/>
  <c r="L38" i="61"/>
  <c r="L41" i="61" s="1"/>
  <c r="K38" i="61"/>
  <c r="J38" i="61"/>
  <c r="H38" i="61"/>
  <c r="H41" i="61" s="1"/>
  <c r="G38" i="61"/>
  <c r="E38" i="61"/>
  <c r="D38" i="61"/>
  <c r="C38" i="61"/>
  <c r="AE37" i="61"/>
  <c r="AC37" i="61"/>
  <c r="O37" i="61"/>
  <c r="I37" i="61"/>
  <c r="S37" i="61" s="1"/>
  <c r="AF37" i="61" s="1"/>
  <c r="AE36" i="61"/>
  <c r="AC36" i="61"/>
  <c r="O36" i="61"/>
  <c r="I36" i="61"/>
  <c r="S36" i="61" s="1"/>
  <c r="AF36" i="61" s="1"/>
  <c r="AE35" i="61"/>
  <c r="AC35" i="61"/>
  <c r="O35" i="61"/>
  <c r="S35" i="61" s="1"/>
  <c r="AF35" i="61" s="1"/>
  <c r="I35" i="61"/>
  <c r="AE34" i="61"/>
  <c r="AC34" i="61"/>
  <c r="O34" i="61"/>
  <c r="I34" i="61"/>
  <c r="AE33" i="61"/>
  <c r="AC33" i="61"/>
  <c r="S33" i="61"/>
  <c r="AF33" i="61" s="1"/>
  <c r="O33" i="61"/>
  <c r="I33" i="61"/>
  <c r="AE32" i="61"/>
  <c r="AC32" i="61"/>
  <c r="O32" i="61"/>
  <c r="I32" i="61"/>
  <c r="S32" i="61" s="1"/>
  <c r="AE31" i="61"/>
  <c r="AC31" i="61"/>
  <c r="M31" i="61"/>
  <c r="O31" i="61" s="1"/>
  <c r="F31" i="61"/>
  <c r="I31" i="61" s="1"/>
  <c r="AE30" i="61"/>
  <c r="AC30" i="61"/>
  <c r="O30" i="61"/>
  <c r="I30" i="61"/>
  <c r="S30" i="61" s="1"/>
  <c r="AE29" i="61"/>
  <c r="AC29" i="61"/>
  <c r="O29" i="61"/>
  <c r="I29" i="61"/>
  <c r="S29" i="61" s="1"/>
  <c r="AE28" i="61"/>
  <c r="AC28" i="61"/>
  <c r="O28" i="61"/>
  <c r="I28" i="61"/>
  <c r="S28" i="61" s="1"/>
  <c r="AE27" i="61"/>
  <c r="AC27" i="61"/>
  <c r="O27" i="61"/>
  <c r="I27" i="61"/>
  <c r="S27" i="61" s="1"/>
  <c r="AE26" i="61"/>
  <c r="AC26" i="61"/>
  <c r="O26" i="61"/>
  <c r="I26" i="61"/>
  <c r="S26" i="61" s="1"/>
  <c r="AE25" i="61"/>
  <c r="AC25" i="61"/>
  <c r="O25" i="61"/>
  <c r="I25" i="61"/>
  <c r="S25" i="61" s="1"/>
  <c r="AE24" i="61"/>
  <c r="AC24" i="61"/>
  <c r="O24" i="61"/>
  <c r="F24" i="61"/>
  <c r="I24" i="61" s="1"/>
  <c r="S24" i="61" s="1"/>
  <c r="AE23" i="61"/>
  <c r="AC23" i="61"/>
  <c r="O23" i="61"/>
  <c r="I23" i="61"/>
  <c r="AE22" i="61"/>
  <c r="AC22" i="61"/>
  <c r="AC38" i="61" s="1"/>
  <c r="M22" i="61"/>
  <c r="O22" i="61" s="1"/>
  <c r="G22" i="61"/>
  <c r="F22" i="61"/>
  <c r="F38" i="61" s="1"/>
  <c r="Q20" i="61"/>
  <c r="AB19" i="61"/>
  <c r="AA19" i="61"/>
  <c r="Z19" i="61"/>
  <c r="Z20" i="61" s="1"/>
  <c r="Y19" i="61"/>
  <c r="X19" i="61"/>
  <c r="W19" i="61"/>
  <c r="V19" i="61"/>
  <c r="U19" i="61"/>
  <c r="O19" i="61"/>
  <c r="N19" i="61"/>
  <c r="M19" i="61"/>
  <c r="M20" i="61" s="1"/>
  <c r="L19" i="61"/>
  <c r="K19" i="61"/>
  <c r="I19" i="61"/>
  <c r="H19" i="61"/>
  <c r="G19" i="61"/>
  <c r="F19" i="61"/>
  <c r="E19" i="61"/>
  <c r="D19" i="61"/>
  <c r="C19" i="61"/>
  <c r="AE18" i="61"/>
  <c r="AC18" i="61"/>
  <c r="S18" i="61"/>
  <c r="AF18" i="61" s="1"/>
  <c r="AE17" i="61"/>
  <c r="AC17" i="61"/>
  <c r="AC19" i="61" s="1"/>
  <c r="S17" i="61"/>
  <c r="AB16" i="61"/>
  <c r="AA16" i="61"/>
  <c r="Z16" i="61"/>
  <c r="Y16" i="61"/>
  <c r="X16" i="61"/>
  <c r="X20" i="61" s="1"/>
  <c r="X45" i="61" s="1"/>
  <c r="W16" i="61"/>
  <c r="W20" i="61" s="1"/>
  <c r="W45" i="61" s="1"/>
  <c r="V16" i="61"/>
  <c r="V20" i="61" s="1"/>
  <c r="V45" i="61" s="1"/>
  <c r="U16" i="61"/>
  <c r="U20" i="61" s="1"/>
  <c r="R16" i="61"/>
  <c r="R20" i="61" s="1"/>
  <c r="Q16" i="61"/>
  <c r="P16" i="61"/>
  <c r="P20" i="61" s="1"/>
  <c r="N16" i="61"/>
  <c r="M16" i="61"/>
  <c r="L16" i="61"/>
  <c r="K16" i="61"/>
  <c r="J16" i="61"/>
  <c r="H16" i="61"/>
  <c r="G16" i="61"/>
  <c r="F16" i="61"/>
  <c r="E16" i="61"/>
  <c r="D16" i="61"/>
  <c r="C16" i="61"/>
  <c r="AE15" i="61"/>
  <c r="AC15" i="61"/>
  <c r="O15" i="61"/>
  <c r="I15" i="61"/>
  <c r="AE14" i="61"/>
  <c r="AC14" i="61"/>
  <c r="O14" i="61"/>
  <c r="S14" i="61" s="1"/>
  <c r="AF14" i="61" s="1"/>
  <c r="I14" i="61"/>
  <c r="AE13" i="61"/>
  <c r="AC13" i="61"/>
  <c r="O13" i="61"/>
  <c r="I13" i="61"/>
  <c r="AE12" i="61"/>
  <c r="AC12" i="61"/>
  <c r="O12" i="61"/>
  <c r="S12" i="61" s="1"/>
  <c r="AF12" i="61" s="1"/>
  <c r="I12" i="61"/>
  <c r="AE11" i="61"/>
  <c r="AE16" i="61" s="1"/>
  <c r="AC11" i="61"/>
  <c r="AC16" i="61" s="1"/>
  <c r="O11" i="61"/>
  <c r="O16" i="61" s="1"/>
  <c r="I11" i="61"/>
  <c r="AC7" i="61"/>
  <c r="AF7" i="61" s="1"/>
  <c r="U7" i="61"/>
  <c r="AE7" i="61" s="1"/>
  <c r="H20" i="61" l="1"/>
  <c r="H45" i="61" s="1"/>
  <c r="Q45" i="61"/>
  <c r="U45" i="61"/>
  <c r="S19" i="61"/>
  <c r="E20" i="61"/>
  <c r="N20" i="61"/>
  <c r="AA20" i="61"/>
  <c r="AA45" i="61" s="1"/>
  <c r="AE38" i="61"/>
  <c r="AE41" i="61" s="1"/>
  <c r="U41" i="61"/>
  <c r="Y41" i="61"/>
  <c r="Y45" i="61" s="1"/>
  <c r="C41" i="61"/>
  <c r="G41" i="61"/>
  <c r="P41" i="61"/>
  <c r="Z41" i="61"/>
  <c r="Z45" i="61"/>
  <c r="P45" i="61"/>
  <c r="F20" i="61"/>
  <c r="K20" i="61"/>
  <c r="K45" i="61" s="1"/>
  <c r="O20" i="61"/>
  <c r="AB20" i="61"/>
  <c r="I22" i="61"/>
  <c r="I38" i="61" s="1"/>
  <c r="AF24" i="61"/>
  <c r="AF25" i="61"/>
  <c r="AF26" i="61"/>
  <c r="AF27" i="61"/>
  <c r="AF28" i="61"/>
  <c r="AF29" i="61"/>
  <c r="AF30" i="61"/>
  <c r="AF32" i="61"/>
  <c r="D41" i="61"/>
  <c r="Q41" i="61"/>
  <c r="AA41" i="61"/>
  <c r="S43" i="61"/>
  <c r="S44" i="61" s="1"/>
  <c r="D20" i="61"/>
  <c r="S11" i="61"/>
  <c r="S13" i="61"/>
  <c r="AF13" i="61" s="1"/>
  <c r="S15" i="61"/>
  <c r="AF15" i="61" s="1"/>
  <c r="AE19" i="61"/>
  <c r="C20" i="61"/>
  <c r="G20" i="61"/>
  <c r="G45" i="61" s="1"/>
  <c r="L20" i="61"/>
  <c r="L45" i="61" s="1"/>
  <c r="Y20" i="61"/>
  <c r="O38" i="61"/>
  <c r="O41" i="61" s="1"/>
  <c r="O45" i="61" s="1"/>
  <c r="S23" i="61"/>
  <c r="AF23" i="61" s="1"/>
  <c r="S34" i="61"/>
  <c r="AF34" i="61" s="1"/>
  <c r="K41" i="61"/>
  <c r="E41" i="61"/>
  <c r="N41" i="61"/>
  <c r="R41" i="61"/>
  <c r="R45" i="61" s="1"/>
  <c r="AB41" i="61"/>
  <c r="N45" i="61"/>
  <c r="AF11" i="61"/>
  <c r="D45" i="61"/>
  <c r="AC20" i="61"/>
  <c r="AC41" i="61"/>
  <c r="C45" i="61"/>
  <c r="F41" i="61"/>
  <c r="E45" i="61"/>
  <c r="AE20" i="61"/>
  <c r="AE45" i="61" s="1"/>
  <c r="F45" i="61"/>
  <c r="S31" i="61"/>
  <c r="AF31" i="61" s="1"/>
  <c r="AF39" i="61"/>
  <c r="AF40" i="61" s="1"/>
  <c r="S40" i="61"/>
  <c r="I16" i="61"/>
  <c r="I20" i="61" s="1"/>
  <c r="AF17" i="61"/>
  <c r="AF19" i="61" s="1"/>
  <c r="M38" i="61"/>
  <c r="M41" i="61" s="1"/>
  <c r="M45" i="61" s="1"/>
  <c r="S22" i="61"/>
  <c r="I40" i="61"/>
  <c r="S16" i="61" l="1"/>
  <c r="S20" i="61" s="1"/>
  <c r="AF43" i="61"/>
  <c r="AF44" i="61" s="1"/>
  <c r="AF16" i="61"/>
  <c r="AF20" i="61" s="1"/>
  <c r="AB45" i="61"/>
  <c r="S38" i="61"/>
  <c r="S41" i="61" s="1"/>
  <c r="S45" i="61" s="1"/>
  <c r="AF22" i="61"/>
  <c r="AF38" i="61" s="1"/>
  <c r="AF41" i="61" s="1"/>
  <c r="I41" i="61"/>
  <c r="I45" i="61" s="1"/>
  <c r="AC45" i="61"/>
  <c r="AF45" i="61"/>
  <c r="K21" i="56" l="1"/>
  <c r="J21" i="56"/>
  <c r="I21" i="56"/>
  <c r="G21" i="56"/>
</calcChain>
</file>

<file path=xl/sharedStrings.xml><?xml version="1.0" encoding="utf-8"?>
<sst xmlns="http://schemas.openxmlformats.org/spreadsheetml/2006/main" count="2252" uniqueCount="1148">
  <si>
    <t>ลำดับที่</t>
  </si>
  <si>
    <t>วัน เดือน ปี</t>
  </si>
  <si>
    <t>รายการ</t>
  </si>
  <si>
    <t>จำนวนเงิน</t>
  </si>
  <si>
    <t>สัญญายืม</t>
  </si>
  <si>
    <t>เลขที่</t>
  </si>
  <si>
    <t>ชื่อผู้ยืม</t>
  </si>
  <si>
    <t>วัตถุประสงค์ที่ยืม</t>
  </si>
  <si>
    <t>ตามสัญญา</t>
  </si>
  <si>
    <t>จำนวนเงินยืม</t>
  </si>
  <si>
    <t>คงเหลือ</t>
  </si>
  <si>
    <t>วันที่</t>
  </si>
  <si>
    <t>เงินสด</t>
  </si>
  <si>
    <t>ใบสำคัญ</t>
  </si>
  <si>
    <t>ยอดคงเหลือ</t>
  </si>
  <si>
    <t>หลังส่งใช้</t>
  </si>
  <si>
    <t>รวม</t>
  </si>
  <si>
    <t>รายละเอียดลูกหนี้เงินยืม....(ประเภทของลูกหนี้เงินยืม)....</t>
  </si>
  <si>
    <t>กำหนด</t>
  </si>
  <si>
    <t>วันครบ</t>
  </si>
  <si>
    <t>ระยะเวลาผูกพัน</t>
  </si>
  <si>
    <t>หมายเหตุ</t>
  </si>
  <si>
    <t>วันที่หักล้าง</t>
  </si>
  <si>
    <t>วันที่ผ่านรายการ</t>
  </si>
  <si>
    <t>เลขที่เอกสาร</t>
  </si>
  <si>
    <t>แหล่งของเงิน</t>
  </si>
  <si>
    <t>วันที่ได้รับเงิน</t>
  </si>
  <si>
    <t>จากกรมบัญชีกลาง</t>
  </si>
  <si>
    <t>วันที่จ่ายเงิน</t>
  </si>
  <si>
    <t>รายงานรายได้แผ่นดิน</t>
  </si>
  <si>
    <t>รายงานลูกหนี้เงินยืม (แยกตามอายุหนี้)</t>
  </si>
  <si>
    <t>1. ลูกหนี้เงินยืมในงบประมาณ</t>
  </si>
  <si>
    <t>ลูกหนี้เงินยืมในงบประมาณ</t>
  </si>
  <si>
    <t>2. ลูกหนี้เงินยืมนอกงบประมาณ</t>
  </si>
  <si>
    <t>ลูกหนี้เงินยืมนอกงบประมาณ</t>
  </si>
  <si>
    <t>รหัสบัญชี</t>
  </si>
  <si>
    <t>ชื่อบัญชี</t>
  </si>
  <si>
    <t>ราคาทุน</t>
  </si>
  <si>
    <t>เพิ่มขึ้น</t>
  </si>
  <si>
    <t>ลดลง</t>
  </si>
  <si>
    <t>ค่าเสื่อมราคาสะสม</t>
  </si>
  <si>
    <t>เพิ่ม</t>
  </si>
  <si>
    <t>ลด</t>
  </si>
  <si>
    <t>ยกมา</t>
  </si>
  <si>
    <t>ซื้อเพิ่ม</t>
  </si>
  <si>
    <t>รับบริจาค</t>
  </si>
  <si>
    <t>โอนเข้า</t>
  </si>
  <si>
    <t>จำหน่าย</t>
  </si>
  <si>
    <t>บริจาค</t>
  </si>
  <si>
    <t>โอนออก</t>
  </si>
  <si>
    <t>ยกไป</t>
  </si>
  <si>
    <t>ครุภัณฑ์สำนักงาน</t>
  </si>
  <si>
    <t>งานระหว่างก่อสร้าง</t>
  </si>
  <si>
    <t>โปรแกรมคอมฯ</t>
  </si>
  <si>
    <t>ยอดเงินฝาก</t>
  </si>
  <si>
    <t>รวมบัญชีเงินฝากธนาคาร (เงินงบประมาณ)</t>
  </si>
  <si>
    <t>รวมบัญชีเงินฝากธนาคาร (เงินนอกงบประมาณ)</t>
  </si>
  <si>
    <t>รวมบัญชีเงินฝากกระแสรายวันที่สถาบันการเงิน</t>
  </si>
  <si>
    <t>รวมบัญชีเงินฝากออมทรัพย์ที่สถาบันการเงิน</t>
  </si>
  <si>
    <t>รวมเงินฝากสถาบันการเงิน</t>
  </si>
  <si>
    <t>ระยะเวลา</t>
  </si>
  <si>
    <t>รวมบัญชีเงินฝากประจำ</t>
  </si>
  <si>
    <t>รายละเอียดบัญชีเงินฝากประจำ</t>
  </si>
  <si>
    <t>ข้อความสำหรับรายการ B/S P&amp;L</t>
  </si>
  <si>
    <t>***  งบแสดงฐานะทางการเงิน</t>
  </si>
  <si>
    <t>สินทรัพย์</t>
  </si>
  <si>
    <t>สินทรัพย์หมุนเวียน</t>
  </si>
  <si>
    <t>เงินสดและรายการเทียบเท่าเงินสด</t>
  </si>
  <si>
    <t>1101010101 เงินสดในมือ</t>
  </si>
  <si>
    <t>รวมเงินสดในมือ</t>
  </si>
  <si>
    <t>เงินฝากสถาบันการเงิน</t>
  </si>
  <si>
    <t>1101020603 เงินฝากธนาคาร (เงินงบประมาณ)</t>
  </si>
  <si>
    <t>1101020604 เงินฝากธนาคาร (เงินนอกงบประมาณ)</t>
  </si>
  <si>
    <t>1101030101 เงินฝากกระแสรายวันที่สถาบันการเงิน</t>
  </si>
  <si>
    <t>1101030102 เงินฝากออมทรัพย์ที่สถาบันการเงิน</t>
  </si>
  <si>
    <t>เงินฝากประจำที่มีกำหนดจ่ายคืนไม่เกิน 3 เดือน</t>
  </si>
  <si>
    <t>1101030199 เงินฝากไม่มีรายตัว</t>
  </si>
  <si>
    <t>รวมเงินฝากประจำที่มีกำหนดจ่ายคืนไม่เกิน3เดือน</t>
  </si>
  <si>
    <t>เงินฝากคลัง</t>
  </si>
  <si>
    <t>1101020501 เงินฝากคลัง</t>
  </si>
  <si>
    <t>รวมเงินฝากคลัง</t>
  </si>
  <si>
    <t>รวมเงินสดและรายการเทียบเท่าเงินสด</t>
  </si>
  <si>
    <t>ค่าเผื่อหนี้สงสัยจะสูญ</t>
  </si>
  <si>
    <t>ลูกหนี้ระยะสั้น</t>
  </si>
  <si>
    <t>รวมลูกหนี้เงินยืมในงบประมาณ</t>
  </si>
  <si>
    <t>รวมลูกหนี้เงินยืมนอกงบประมาณ</t>
  </si>
  <si>
    <t>รายได้ค้างรับ</t>
  </si>
  <si>
    <t>รวมรายได้ค้างรับ</t>
  </si>
  <si>
    <t>รวมลูกหนี้ระยะสั้น</t>
  </si>
  <si>
    <t>เงินลงทุนระยะสั้น</t>
  </si>
  <si>
    <t>รวมเงินลงทุนระยะสั้น</t>
  </si>
  <si>
    <t>วัสดุคงเหลือ</t>
  </si>
  <si>
    <t>รวมวัสดุคงเหลือ</t>
  </si>
  <si>
    <t>รวมสินทรัพย์หมุนเวียน</t>
  </si>
  <si>
    <t>สินทรัพย์ไม่หมุนเวียน</t>
  </si>
  <si>
    <t>อาคารและสิ่งปลูกสร้าง</t>
  </si>
  <si>
    <t>1205010101 อาคารเพื่อการพักอาศัย</t>
  </si>
  <si>
    <t>รวมอาคารและสิ่งปลูกสร้าง</t>
  </si>
  <si>
    <t>ค่าเสื่อมราคาสะสม-อาคารและสิ่งปลูกสร้าง</t>
  </si>
  <si>
    <t>รวมค่าเสื่อมราคาสะสม-อาคารและสิ่งปลูกสร้าง</t>
  </si>
  <si>
    <t>ครุภัณฑ์</t>
  </si>
  <si>
    <t>รวมครุภัณฑ์</t>
  </si>
  <si>
    <t>ค่าเสื่อมราคาสะสม-ครุภัณฑ์</t>
  </si>
  <si>
    <t>รวมค่าเสื่อมราคาสะสม-ครุภัณฑ์</t>
  </si>
  <si>
    <t>1211010101 งานระหว่างก่อสร้าง</t>
  </si>
  <si>
    <t>1211010102 พักงานระหว่างก่อสร้าง</t>
  </si>
  <si>
    <t>รวมงานระหว่างก่อสร้าง</t>
  </si>
  <si>
    <t>สินทรัพย์ไม่มีตัวตน</t>
  </si>
  <si>
    <t>รวมโปรแกรมคอมพิวเตอร์</t>
  </si>
  <si>
    <t>รวมสินทรัพย์ไม่มีตัวตน</t>
  </si>
  <si>
    <t>รวมสินทรัพย์ไม่หมุนเวียน</t>
  </si>
  <si>
    <t>รวมสินทรัพย์</t>
  </si>
  <si>
    <t>หนี้สินและสินทรัพย์สุทธิ/ส่วนทุน</t>
  </si>
  <si>
    <t>หนี้สินหมุนเวียน</t>
  </si>
  <si>
    <t>เจ้าหนี้การค้า</t>
  </si>
  <si>
    <t>รวมเจ้าหนี้การค้า</t>
  </si>
  <si>
    <t>เจ้าหนี้ระยะสั้น</t>
  </si>
  <si>
    <t>เจ้าหนี้อื่น</t>
  </si>
  <si>
    <t>รวมเจ้าหนี้อื่น</t>
  </si>
  <si>
    <t>ค่าใช้จ่ายค้างจ่าย</t>
  </si>
  <si>
    <t>รวมค่าใช้จ่ายค้างจ่าย</t>
  </si>
  <si>
    <t>รวมเจ้าหนี้ระยะสั้น</t>
  </si>
  <si>
    <t>เงินรับฝากระยะสั้น</t>
  </si>
  <si>
    <t>รวมเงินรับฝากระยะสั้น</t>
  </si>
  <si>
    <t>รวมหนี้สินหมุนเวียน</t>
  </si>
  <si>
    <t>หนี้สินไม่หมุนเวียน</t>
  </si>
  <si>
    <t>เจ้าหนี้รายการอุดหนุนระยะยาว</t>
  </si>
  <si>
    <t>รวมเจ้าหนี้รายการอุดหนุนระยะยาว</t>
  </si>
  <si>
    <t>รวมหนี้สินไม่หมุนเวียน</t>
  </si>
  <si>
    <t>รวมหนี้สิน</t>
  </si>
  <si>
    <t>รวมสินทรัพย์สุทธิ/ส่วนทุน</t>
  </si>
  <si>
    <t>สินทรัพย์สุทธิ/ส่วนทุน</t>
  </si>
  <si>
    <t>รายได้สูง/(ต่ำ) กว่าค่าใช้จ่ายสะสม</t>
  </si>
  <si>
    <t>รวมรายได้สูง/(ต่ำ)กว่าคชจ.สะสมก่อนผลการดำเนินงาน</t>
  </si>
  <si>
    <t>รวมรายได้สูง/(ต่ำ) กว่าค่าใช้จ่ายสะสม</t>
  </si>
  <si>
    <t>งบแสดงผลการดำเนินงานทางการเงิน</t>
  </si>
  <si>
    <t>รายได้</t>
  </si>
  <si>
    <t>รายได้จากงบประมาณ</t>
  </si>
  <si>
    <t>หัก เบิกเกินส่งคืนเงินงบประมาณ</t>
  </si>
  <si>
    <t>รวมรายได้จากงบประมาณ</t>
  </si>
  <si>
    <t>รายได้จากการขายสินค้าและบริการ</t>
  </si>
  <si>
    <t>รวมรายได้จากการขายสินค้าและบริการ</t>
  </si>
  <si>
    <t>รายได้จากการช่วยเหลือฯดำเนินงานหน่วยงานภาครัฐ</t>
  </si>
  <si>
    <t>รวมร/ดจากการช่วยเหลือฯดำเนินงานหน่วยงานภาครัฐ</t>
  </si>
  <si>
    <t>รายได้จากการอุดหนุนอื่นและบริจาค</t>
  </si>
  <si>
    <t>รายได้จากการช่วยเหลือฯดำเนินงานจากแหล่งอื่น</t>
  </si>
  <si>
    <t>รวมร/ดจากการช่วยเหลือฯดำเนินงานจากแหล่งอื่น</t>
  </si>
  <si>
    <t>รายได้จากการบริจาค</t>
  </si>
  <si>
    <t>รวมรายได้จากการบริจาค</t>
  </si>
  <si>
    <t>รวมรายได้จากการอุดหนุนอื่นและบริจาค</t>
  </si>
  <si>
    <t>รายได้อื่น</t>
  </si>
  <si>
    <t>รายได้ดอกเบี้ยเงินฝากจากสถาบันการเงิน</t>
  </si>
  <si>
    <t>รวมรายได้ดอกเบี้ยเงินฝากจากสถาบันการเงิน</t>
  </si>
  <si>
    <t>รายได้เงินนอกงบประมาณ</t>
  </si>
  <si>
    <t>รวมรายได้เงินนอกงบประมาณ</t>
  </si>
  <si>
    <t>รวมรายได้อื่น</t>
  </si>
  <si>
    <t>รายการหักกลบ</t>
  </si>
  <si>
    <t>รายการปรับเงินฝากคลัง</t>
  </si>
  <si>
    <t>รวมรายได้</t>
  </si>
  <si>
    <t>ค่าใช้จ่าย</t>
  </si>
  <si>
    <t>ค่าใช้จ่ายบุคลากร</t>
  </si>
  <si>
    <t>เงินเดือน</t>
  </si>
  <si>
    <t>รวมเงินเดือน</t>
  </si>
  <si>
    <t>ค่าล่วงเวลา</t>
  </si>
  <si>
    <t>รวมค่าล่วงเวลา</t>
  </si>
  <si>
    <t>ค่าจ้าง</t>
  </si>
  <si>
    <t>รวมค่าจ้าง</t>
  </si>
  <si>
    <t>ค่าตอบแทนพนักงานราชการ</t>
  </si>
  <si>
    <t>รวมค่าตอบแทนพนักงานราชการ</t>
  </si>
  <si>
    <t>เงินช่วยค่าครองชีพ</t>
  </si>
  <si>
    <t>รวมเงินช่วยค่าครองชีพ</t>
  </si>
  <si>
    <t>ค่ารักษาพยาบาล</t>
  </si>
  <si>
    <t>รวมค่ารักษาพยาบาล</t>
  </si>
  <si>
    <t>เงินช่วยการศึกษาบุตร</t>
  </si>
  <si>
    <t>รวมเงินช่วยการศึกษาบุตร</t>
  </si>
  <si>
    <t>เงินช่วยเหลือพิเศษกรณีเสียชีวิต</t>
  </si>
  <si>
    <t>รวมเงินช่วยเหลือพิเศษกรณีเสียชีวิต</t>
  </si>
  <si>
    <t>เงินชดเชย กบข.</t>
  </si>
  <si>
    <t>รวมเงินชดเชย กบข.</t>
  </si>
  <si>
    <t>เงินสมทบ กบข.</t>
  </si>
  <si>
    <t>รวมเงินสมทบ กบข.</t>
  </si>
  <si>
    <t>เงินสมทบ กสจ.</t>
  </si>
  <si>
    <t>รวมเงินสมทบ กสจ.</t>
  </si>
  <si>
    <t>เงินสมทบกองทุนประกันสังคม</t>
  </si>
  <si>
    <t>รวมเงินสมทบกองทุนประกันสังคม</t>
  </si>
  <si>
    <t>5101020116 เงินสมทบกองทุนเงินทดแทน</t>
  </si>
  <si>
    <t>ค่าเช่าบ้าน</t>
  </si>
  <si>
    <t>รวมค่าเช่าบ้าน</t>
  </si>
  <si>
    <t>เงินสมทบกองทุนสำรองเลี้ยงชีพ</t>
  </si>
  <si>
    <t>รวมเงินสมทบกองทุนสำรองเลี้ยงชีพ</t>
  </si>
  <si>
    <t>ค่าใช้จ่ายบุคลากรอื่น</t>
  </si>
  <si>
    <t>รวมค่าใช้จ่ายบุคลากรอื่น</t>
  </si>
  <si>
    <t>รวมค่าใช้จ่ายบุคลากร</t>
  </si>
  <si>
    <t>ค่าบำเหน็จบำนาญ</t>
  </si>
  <si>
    <t>บำนาญ</t>
  </si>
  <si>
    <t>รวมบำนาญ</t>
  </si>
  <si>
    <t>บำเหน็จ</t>
  </si>
  <si>
    <t>รวมบำเหน็จ</t>
  </si>
  <si>
    <t>บำเหน็จตกทอด</t>
  </si>
  <si>
    <t>รวมบำเหน็จตกทอด</t>
  </si>
  <si>
    <t>บำเหน็จดำรงชีพ</t>
  </si>
  <si>
    <t>รวมบำเหน็จดำรงชีพ</t>
  </si>
  <si>
    <t>บำเหน็จบำนาญอื่น</t>
  </si>
  <si>
    <t>รวมบำเหน็จบำนาญอื่น</t>
  </si>
  <si>
    <t>รวมค่าบำเหน็จบำนาญ</t>
  </si>
  <si>
    <t>ค่าตอบแทน</t>
  </si>
  <si>
    <t>ค่าตอบแทนตามตำแหน่ง</t>
  </si>
  <si>
    <t>รวมค่าตอบแทนตามตำแหน่ง</t>
  </si>
  <si>
    <t>ค่าตอบแทนเฉพาะงาน</t>
  </si>
  <si>
    <t>รวมค่าตอบแทนเฉพาะงาน</t>
  </si>
  <si>
    <t>รวมค่าตอบแทน</t>
  </si>
  <si>
    <t>ค่าใช้สอย</t>
  </si>
  <si>
    <t>ค่าใช้จ่ายในการฝึกอบรม</t>
  </si>
  <si>
    <t>ค่าใช้จ่ายในการฝึกอบรมในประเทศ</t>
  </si>
  <si>
    <t>5102010106 ค่าใช้จ่ายทุนการศึกษา -ในประเทศ</t>
  </si>
  <si>
    <t>รวมค่าใช้จ่ายในการฝึกอบรมในประเทศ</t>
  </si>
  <si>
    <t>ค่าใช้จ่ายในการฝึกอบรมต่างประเทศ</t>
  </si>
  <si>
    <t>รวมค่าใช้จ่ายในการฝึกอบรมต่างประเทศ</t>
  </si>
  <si>
    <t>ค่าใช้จ่ายในการฝึกอบรมบุคคลภายนอก</t>
  </si>
  <si>
    <t>รวมค่าใช้จ่ายในการฝึกอบรมบุคคลภายนอก</t>
  </si>
  <si>
    <t>รวมค่าใช้จ่ายในการฝึกอบรม</t>
  </si>
  <si>
    <t>ค่าใช้จ่ายในการเดินทาง</t>
  </si>
  <si>
    <t>ค่าใช้จ่ายในการเดินทางในประเทศ</t>
  </si>
  <si>
    <t>รวมค่าใช้จ่ายในการเดินทางในประเทศ</t>
  </si>
  <si>
    <t>ค่าใช้จ่ายในการเดินทาง ต่างประเทศ</t>
  </si>
  <si>
    <t>รวมค่าใช้จ่ายในการเดินทาง ต่างประเทศ</t>
  </si>
  <si>
    <t>รวมค่าใช้จ่ายในการเดินทาง</t>
  </si>
  <si>
    <t>ค่าซ่อมแซมและบำรุงรักษา</t>
  </si>
  <si>
    <t>รวมค่าซ่อมแซมและบำรุงรักษา</t>
  </si>
  <si>
    <t>ค่าจ้างเหมาบริการ</t>
  </si>
  <si>
    <t>รวมค่าจ้างเหมาบริการ</t>
  </si>
  <si>
    <t>ค่าธรรมเนียม</t>
  </si>
  <si>
    <t>รวมค่าธรรมเนียม</t>
  </si>
  <si>
    <t>ค่าจ้างที่ปรึกษา</t>
  </si>
  <si>
    <t>รวมค่าจ้างที่ปรึกษา</t>
  </si>
  <si>
    <t>ค่าใช้จ่ายในการประชุม</t>
  </si>
  <si>
    <t>รวมค่าใช้จ่ายในการประชุม</t>
  </si>
  <si>
    <t>ค่าเช่า</t>
  </si>
  <si>
    <t>5104030211 ค่าเช่าเบ็ดเตล็ด-หน่วยงานภาครัฐ</t>
  </si>
  <si>
    <t>รวมค่าเช่า</t>
  </si>
  <si>
    <t>ค่าวิจัยและพัฒนา</t>
  </si>
  <si>
    <t>รวมค่าวิจัยและพัฒนา</t>
  </si>
  <si>
    <t>ค่าใช้จ่ายผลักส่งเป็นรายได้แผ่นดิน</t>
  </si>
  <si>
    <t>รวมค่าใช้จ่ายผลักส่งเป็นรายได้แผ่นดิน</t>
  </si>
  <si>
    <t>ค่าประชาสัมพันธ์</t>
  </si>
  <si>
    <t>รวมค่าประชาสัมพันธ์</t>
  </si>
  <si>
    <t>ค่าใช้สอยอื่น</t>
  </si>
  <si>
    <t>รวมค่าใช้สอยอื่น</t>
  </si>
  <si>
    <t>รวมค่าใช้สอย</t>
  </si>
  <si>
    <t>ค่าวัสดุ</t>
  </si>
  <si>
    <t>รวมค่าวัสดุ</t>
  </si>
  <si>
    <t>ค่าสาธารณูปโภค</t>
  </si>
  <si>
    <t>ค่าบริการสื่อสารและโทรคมนาคม</t>
  </si>
  <si>
    <t>รวมค่าบริการสื่อสารและโทรคมนาคม</t>
  </si>
  <si>
    <t>รวมค่าสาธารณูปโภค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</si>
  <si>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</si>
  <si>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</si>
  <si>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ค่าใช้จ่ายเงินอุดหนุนเพื่อการดำเนินงาน</t>
  </si>
  <si>
    <t>ค่าใช้จ่ายอื่น</t>
  </si>
  <si>
    <t>กำไร/ขาดทุนสุทธิจากการจำหน่ายสินทรัพย์</t>
  </si>
  <si>
    <t>รวมกำไร/ขาดทุนสุทธิจากการจำหน่ายสินทรัพย์</t>
  </si>
  <si>
    <t>5107030101 พักเบิกเงินอุดหนุน</t>
  </si>
  <si>
    <t>5212010199 บัญชีค่าใช้จ่ายอื่น</t>
  </si>
  <si>
    <t>รวมค่าใช้จ่ายอื่น</t>
  </si>
  <si>
    <t>5210010105 TE-ปรับเงินฝากคลัง</t>
  </si>
  <si>
    <t>รายการระหว่างกัน - ภายใต้หน่วยงานเดียวกัน</t>
  </si>
  <si>
    <t>5210010118 ค่าใช้จ่ายระหว่างกัน-ภายในกรมเดียวกัน (Auto)</t>
  </si>
  <si>
    <t>รวมรายการระหว่างกัน - ภายใต้หน่วยงานเดียวกัน</t>
  </si>
  <si>
    <t>รวมค่าใช้จ่าย</t>
  </si>
  <si>
    <t>รายได้สูง/(ต่ำ)กว่าคชจ. ก่อนต้นทุนทางการเงิน</t>
  </si>
  <si>
    <t>รายการรายได้แผ่นดินที่จัดเก็บสุทธิ</t>
  </si>
  <si>
    <t>รายได้แผ่นดินที่จัดเก็บ</t>
  </si>
  <si>
    <t>รายได้แผ่นดิน - นอกจากภาษี</t>
  </si>
  <si>
    <t>รายได้ค่าธรรมเนียม</t>
  </si>
  <si>
    <t>รวมรายได้ค่าธรรมเนียม</t>
  </si>
  <si>
    <t>รายได้จากการขายสินค้า</t>
  </si>
  <si>
    <t>รวมรายได้จากการขายสินค้า</t>
  </si>
  <si>
    <t>รายได้ค่าเช่า</t>
  </si>
  <si>
    <t>รวมรายได้ค่าเช่า</t>
  </si>
  <si>
    <t>รายรับจากการขายสินทรัพย์</t>
  </si>
  <si>
    <t>รวมรายรับจากการขายสินทรัพย์</t>
  </si>
  <si>
    <t>รายได้ดอกเบี้ยและเงินปันผล</t>
  </si>
  <si>
    <t>รายได้ดอกเบี้ย</t>
  </si>
  <si>
    <t>รวมรายได้ดอกเบี้ย</t>
  </si>
  <si>
    <t>รวมรายได้ดอกเบี้ยและเงินปันผล</t>
  </si>
  <si>
    <t>รวมรายได้แผ่นดิน - นอกจากภาษี</t>
  </si>
  <si>
    <t>รวมรายได้แผ่นดินที่จัดเก็บ</t>
  </si>
  <si>
    <t>รายได้แผ่นดินที่จัดเก็บสุทธิ</t>
  </si>
  <si>
    <t>รายได้แผ่นดินนำส่งคลัง</t>
  </si>
  <si>
    <t>รายการรายได้แผ่นดินสุทธิ</t>
  </si>
  <si>
    <t>รายได้สูง/(ต่ำ) กว่าค่าใช้จ่ายสุทธิ</t>
  </si>
  <si>
    <t xml:space="preserve">1101020601 บัญชีเงินฝากธนาคารเพื่อนำส่งคลัง </t>
  </si>
  <si>
    <t>ธนาคาร xxx เลขที่บัญชี xxx</t>
  </si>
  <si>
    <t>1101020603 บัญชีเงินฝากธนาคาร (เงินงบประมาณ)</t>
  </si>
  <si>
    <t>1101020604 บัญชีเงินฝากธนาคาร (เงินนอกงบประมาณ)</t>
  </si>
  <si>
    <t>1101030101 บัญชีเงินฝากกระแสรายวันที่สถาบันการเงิน</t>
  </si>
  <si>
    <t>1101030102 บัญชีเงินฝากออมทรัพย์ที่สถาบันการเงิน</t>
  </si>
  <si>
    <t>รวมบัญชีเงินฝาก.......</t>
  </si>
  <si>
    <t>เลขที่บัญชี xxx เงินฝาก.........ประกอบด้วย</t>
  </si>
  <si>
    <t>รวมเงินฝากกระทรวงการคลัง</t>
  </si>
  <si>
    <t>รายละเอียดเงินฝากกระทรวงการคลัง</t>
  </si>
  <si>
    <t>ประเภทเงินที่ฝาก.........รหัสบัญชี xxx ประกอบด้วย</t>
  </si>
  <si>
    <t>หนี้สงสัยจะสูญ</t>
  </si>
  <si>
    <t>ลูกหนี้(สุทธิ)</t>
  </si>
  <si>
    <t>วันที่รับชำระหนี้</t>
  </si>
  <si>
    <t>รายละเอียดเงินรับฝากอื่น</t>
  </si>
  <si>
    <t>แบบฟอร์มที่ 2</t>
  </si>
  <si>
    <t>ดอกเบี้ยรับ</t>
  </si>
  <si>
    <t>ดอกเบี้ยค้างรับ</t>
  </si>
  <si>
    <t>อัตราดอกเบี้ยต่อปี</t>
  </si>
  <si>
    <t>ลงวันที่........เดือน..................พ.ศ...........</t>
  </si>
  <si>
    <t>รายละเอียดบัญชีเงินฝากสถาบันการเงิน</t>
  </si>
  <si>
    <t>แบบฟอร์มที่ 3</t>
  </si>
  <si>
    <t>....................................................ผู้จัดทำ</t>
  </si>
  <si>
    <t>...............................................ผู้สอบทาน</t>
  </si>
  <si>
    <t>เงินฝากประจำ</t>
  </si>
  <si>
    <t>เงินฝากประจำที่มีกำหนดจ่ายคืนเกิน 3 เดือน</t>
  </si>
  <si>
    <t xml:space="preserve">รายงานกระทบยอดเงินฝากธนาคาร </t>
  </si>
  <si>
    <t>ธนาคาร....................................................เลขที่บัญชี...................................</t>
  </si>
  <si>
    <t>หน่วย:บาท</t>
  </si>
  <si>
    <t>ยอดคงเหลือตามรายงานการแสดงยอดบัญชีแยกประเภททั่วไป</t>
  </si>
  <si>
    <t>XXX</t>
  </si>
  <si>
    <t>หัก</t>
  </si>
  <si>
    <t>เงินฝากระหว่างทาง</t>
  </si>
  <si>
    <t>(XX)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</si>
  <si>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</si>
  <si>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</si>
  <si>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</si>
  <si>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</si>
  <si>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ธนาคารนำเช็คของหน่วยงานอื่นมาหักบัญชีองหน่วยงาน</t>
  </si>
  <si>
    <t>(XXX)</t>
  </si>
  <si>
    <t>บวก</t>
  </si>
  <si>
    <t>เช็คที่ผู้มีสิทธิยังไม่นำมาขึ้นเงิน</t>
  </si>
  <si>
    <t>XX</t>
  </si>
  <si>
    <t>หน่วยงานบันทึกการจ่ายเงินสูงไป</t>
  </si>
  <si>
    <t>เงินฝากที่ไม่ทราบชื่อผู้ฝาก</t>
  </si>
  <si>
    <t>ยอดคงเหลือตามใบแจ้งยอดธนาคาร (Bank Statement)</t>
  </si>
  <si>
    <t>แบบฟอร์มที่ 4</t>
  </si>
  <si>
    <t>หมายเหตุ :</t>
  </si>
  <si>
    <t>แบบฟอร์มที่ 5</t>
  </si>
  <si>
    <t>ยอดยกมาที่ถูกต้อง</t>
  </si>
  <si>
    <r>
      <rPr>
        <u/>
        <sz val="16"/>
        <rFont val="TH SarabunPSK"/>
        <family val="2"/>
      </rPr>
      <t>บวก</t>
    </r>
    <r>
      <rPr>
        <sz val="16"/>
        <rFont val="TH SarabunPSK"/>
        <family val="2"/>
      </rPr>
      <t xml:space="preserve">  รายการปรับเพิ่มเงินฝากคลัง</t>
    </r>
  </si>
  <si>
    <t xml:space="preserve"> - การนำฝากตามใบนำส่งเงิน  (RX)</t>
  </si>
  <si>
    <t xml:space="preserve"> - การโอนขายบิล  (RJ)</t>
  </si>
  <si>
    <t xml:space="preserve"> - การโอนขายบิล  (RM)</t>
  </si>
  <si>
    <t xml:space="preserve"> - การเบิกหักผลักส่ง (JK)</t>
  </si>
  <si>
    <t xml:space="preserve"> - ระบบไม่เพิ่มเงินฝากคลัง (ไม่มี  RX) *</t>
  </si>
  <si>
    <t xml:space="preserve"> - ระบบตัดเงินฝากคลังซ้ำ (J0  ซ้ำ)*</t>
  </si>
  <si>
    <r>
      <rPr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 รายการปรับลดเงินฝากคลัง</t>
    </r>
  </si>
  <si>
    <t xml:space="preserve"> - การขอเบิกเงินตามฎีกา  (J0)</t>
  </si>
  <si>
    <t xml:space="preserve"> - การโอนขายบิล  (RO)</t>
  </si>
  <si>
    <t xml:space="preserve"> - การโอนขายบิล  (RN)</t>
  </si>
  <si>
    <t xml:space="preserve"> - การโอนขายบิล  (RK)</t>
  </si>
  <si>
    <t>ยอดเงินฝากคลังที่ถูกต้อง</t>
  </si>
  <si>
    <t xml:space="preserve"> - ระบบไม่เพิ่มเงินฝากคลัง (ไม่มี  RX) * ให้ระบุเลขที่นำส่งพร้อมแนบสำเนาใบ Pay-In</t>
  </si>
  <si>
    <t xml:space="preserve"> - ระบบตัดเงินฝากคลังซ้ำ (J0  ซ้ำ)*ให้ระบุเลขที่การเอกสารขอเบิก</t>
  </si>
  <si>
    <t>แบบฟอร์มที่ 6</t>
  </si>
  <si>
    <t>รหัสบัญชีเงินฝาก.........................................ชื่อบัญชี.............................</t>
  </si>
  <si>
    <t>แบบฟอร์มที่ 7</t>
  </si>
  <si>
    <t>รหัสบัญชี.............................................ชื่อบัญชีแยกประเภท.....................</t>
  </si>
  <si>
    <t xml:space="preserve">เช็คที่ผู้มีสิทธิยังไม่นำมาขึ้นเงิน </t>
  </si>
  <si>
    <t xml:space="preserve">เลขที่เช็ค  </t>
  </si>
  <si>
    <t xml:space="preserve">วันที่สั่งจ่าย  </t>
  </si>
  <si>
    <t>วันที่ขึ้นเงิน</t>
  </si>
  <si>
    <t>แบบฟอร์มที่ 8</t>
  </si>
  <si>
    <t>3. ลูกหนี้เงินยืมนอกงบประมาณ ฝากธนาคารพาณิชย์</t>
  </si>
  <si>
    <t>ลูกหนี้เงินยืมนอกงบประมาณ 
ฝากธนาคารพาณิชย์</t>
  </si>
  <si>
    <t>แบบฟอร์มที่ 9</t>
  </si>
  <si>
    <t>แบบฟอร์มที่ 10</t>
  </si>
  <si>
    <t>12060xxxxx</t>
  </si>
  <si>
    <t>ครุภัณฑ์...</t>
  </si>
  <si>
    <t>รวมที่ดิน อาคารและอุปกรณ์</t>
  </si>
  <si>
    <t>สินทรัพย์ไม่มีตัวตนอื่น</t>
  </si>
  <si>
    <t>รายละเอียดบัญชีงานระหว่างก่อสร้าง</t>
  </si>
  <si>
    <t>ลำดับ</t>
  </si>
  <si>
    <t>มูลค่าทั้งสิ้น</t>
  </si>
  <si>
    <t>กำหนดงาน</t>
  </si>
  <si>
    <t>การจ่ายเงิน</t>
  </si>
  <si>
    <t>วัน/เดือน/ปี</t>
  </si>
  <si>
    <t>ที่</t>
  </si>
  <si>
    <t>แล้วเสร็จ</t>
  </si>
  <si>
    <t>ตรวจรับพัสดุ</t>
  </si>
  <si>
    <t>รวมทั้งสิ้น</t>
  </si>
  <si>
    <t>แบบฟอร์มที่ 12</t>
  </si>
  <si>
    <t>อายุการ</t>
  </si>
  <si>
    <t>ค่าเสื่อมราคา</t>
  </si>
  <si>
    <t>ที่ซื้อ หรือ ได้มา</t>
  </si>
  <si>
    <t>ใช้งาน</t>
  </si>
  <si>
    <t>กำหนดอายุ</t>
  </si>
  <si>
    <t>แบบฟอร์มที่ 13</t>
  </si>
  <si>
    <t>(A)</t>
  </si>
  <si>
    <t>(B)</t>
  </si>
  <si>
    <t>แบบฟอร์มที่ 14</t>
  </si>
  <si>
    <t>วันที่ครบกำหนด</t>
  </si>
  <si>
    <t>วันที่จ่ายคืน</t>
  </si>
  <si>
    <t>แบบฟอร์มที่ 15</t>
  </si>
  <si>
    <t>แบบฟอร์มที่ 17</t>
  </si>
  <si>
    <t>วันที่หักล้าง/</t>
  </si>
  <si>
    <t>แบบฟอร์มที่ 1</t>
  </si>
  <si>
    <t>สถาบันพระบรมราชชนก</t>
  </si>
  <si>
    <t>======</t>
  </si>
  <si>
    <t>เงินสดในมือ</t>
  </si>
  <si>
    <t>1101010112 พักเงินนำส่ง</t>
  </si>
  <si>
    <t>1101020601 เงินฝากธนาคารเพื่อนำส่งคลัง</t>
  </si>
  <si>
    <t>ลูกหนี้อื่น</t>
  </si>
  <si>
    <t>1102050194 ลูกหนี้อื่น-บุคคลภายนอก</t>
  </si>
  <si>
    <t>รวมลูกหนี้อื่น</t>
  </si>
  <si>
    <t>1102010101 ลูกหนี้เงินยืมในงบประมาณ</t>
  </si>
  <si>
    <t>1102010102 ลูกหนี้เงินยืมนอกงบประมาณ</t>
  </si>
  <si>
    <t>1102010108 ลูกหนี้เงินยืมนอกงบประมาณฝากธนาคารพาณิชย์</t>
  </si>
  <si>
    <t>1102050124 ค้างรับจากกรมบัญชีกลาง</t>
  </si>
  <si>
    <t>1104010101 เงินฝากประจำ</t>
  </si>
  <si>
    <t>รวมเงินฝากประจำ</t>
  </si>
  <si>
    <t>1105010105 วัสดุคงคลัง</t>
  </si>
  <si>
    <t>ที่ดิน อาคารและอุปกรณ์</t>
  </si>
  <si>
    <t>1205020101 อาคารสำนักงาน</t>
  </si>
  <si>
    <t>1205020102 พักอาคารสำนักงาน</t>
  </si>
  <si>
    <t>1205030101 อาคารเพื่อประโยชน์อื่น</t>
  </si>
  <si>
    <t>1205030106 ส่วนปรับปรุงอาคาร</t>
  </si>
  <si>
    <t>1205040101 สิ่งปลูกสร้าง</t>
  </si>
  <si>
    <t>1205040102 พักสิ่งปลูกสร้าง</t>
  </si>
  <si>
    <t>1205030103 ค่าเสื่อมราคาสะสม-อาคารเพื่อประโยชน์อื่น</t>
  </si>
  <si>
    <t>1205030108 ค่าเสื่อมราคาสะสม-ส่วนปรับปรุงอาคารเช่า</t>
  </si>
  <si>
    <t>1205040103 ค่าเสื่อมราคาสะสม-สิ่งปลูกสร้าง</t>
  </si>
  <si>
    <t>1206010101 ครุภัณฑ์สำนักงาน</t>
  </si>
  <si>
    <t>1206010102 พักครุภัณฑ์สำนักงาน</t>
  </si>
  <si>
    <t>1206020101 ครุภัณฑ์ยานพาหนะและขนส่ง</t>
  </si>
  <si>
    <t>1206020102 พักครุภัณฑ์ยานพาหนะและขนส่ง</t>
  </si>
  <si>
    <t>1206030101 ครุภัณฑ์ไฟฟ้าและวิทยุ</t>
  </si>
  <si>
    <t>1206030102 พักครุภัณฑ์ไฟฟ้าและวิทยุ</t>
  </si>
  <si>
    <t>1206040101 ครุภัณฑ์โฆษณาและเผยแพร่</t>
  </si>
  <si>
    <t>1206040102 พักครุภัณฑ์โฆษณาและเผยแพร่</t>
  </si>
  <si>
    <t>1206050101 ครุภัณฑ์การเกษตร</t>
  </si>
  <si>
    <t>1206050102 พักครุภัณฑ์การเกษตร</t>
  </si>
  <si>
    <t>1206060101 ครุภัณฑ์โรงงาน</t>
  </si>
  <si>
    <t>1206070101 ครุภัณฑ์ก่อสร้าง</t>
  </si>
  <si>
    <t>1206070102 พักครุภัณฑ์ก่อสร้าง</t>
  </si>
  <si>
    <t>1206080101 ครุภัณฑ์สำรวจ</t>
  </si>
  <si>
    <t>1206090101 ครุภัณฑ์วิทยาสาสตร์และการแพทย์</t>
  </si>
  <si>
    <t>1206090102 พักครุภัณฑ์วิทยาศาสตร์และการแพทย์</t>
  </si>
  <si>
    <t>1206100101 ครุภัณฑ์คอมพิวเตอร์</t>
  </si>
  <si>
    <t>1206100102 พักครุภัณฑ์คอมพิวเตอร์</t>
  </si>
  <si>
    <t>1206110101 ครุภัณฑ์การศึกษา</t>
  </si>
  <si>
    <t>1206110102 พักครุภัณฑ์การศึกษา</t>
  </si>
  <si>
    <t>1206120101 ครุภัณฑ์งานบ้านงานครัว</t>
  </si>
  <si>
    <t>1206120102 พักครุภัณฑ์งานบ้านงานครัว</t>
  </si>
  <si>
    <t>1206130101 ครุภัณฑ์กีฬา</t>
  </si>
  <si>
    <t>1206140101 ครุภัณฑ์ดนตรี</t>
  </si>
  <si>
    <t>1206150101 ครุภัณฑ์สนาม</t>
  </si>
  <si>
    <t>1206160101 ครุภัณฑ์อื่น</t>
  </si>
  <si>
    <t>1206010103 ค่าเสื่อมราคาสะสม - ครุภัณฑ์สำนักงาน</t>
  </si>
  <si>
    <t>1206020103 ค่าเสื่อมราคาสะสม - ครุภัณฑ์ยานพาหนะและขนส่ง</t>
  </si>
  <si>
    <t>1206030103 ค่าเสื่อมราคาสะสม - ครุภัณฑ์ไฟฟ้าและวิทยุ</t>
  </si>
  <si>
    <t>1206040103 ค่าเสื่อมราคาสะสม - ครุภัณฑ์โฆษณาและเผยแพร่</t>
  </si>
  <si>
    <t>1206050103 ค่าเสื่อมราคาสะสม - ครุภัณฑ์การเกษตร</t>
  </si>
  <si>
    <t>1206060103 ค่าเสื่อมราคาสะสม - ครุภัณฑ์โรงงาน</t>
  </si>
  <si>
    <t>1206070103 ค่าเสื่อมราคาสะสม - ครุภัณฑ์ก่อสร้าง</t>
  </si>
  <si>
    <t>1206090103 ค่าเสื่อมราคาสะสม - ฑ์วิทยาสาสตร์และการแพทย์</t>
  </si>
  <si>
    <t>1206100103 ค่าเสื่อมราคาสะสม - คอมพิวเตอร์</t>
  </si>
  <si>
    <t>1206110103 ค่าเสื่อมราคาสะสม - ครุภัณฑ์การศึกษา</t>
  </si>
  <si>
    <t>1206120103 ค่าเสื่อมราคาสะสม - ครุภัณฑ์งานบ้านงานครัว</t>
  </si>
  <si>
    <t>1206130103 ค่าเสื่อมราคาสะสม - ครุภัณฑ์กีฬา</t>
  </si>
  <si>
    <t>1206140103 ค่าเสื่อมราคาสะสม - ครุภัณฑ์ดนตรี</t>
  </si>
  <si>
    <t>1206150103 ค่าเสื่อมราคาสะสม - ครุภัณฑ์สนาม</t>
  </si>
  <si>
    <t>โปรแกรมคอมพิวเตอร์</t>
  </si>
  <si>
    <t>1209010101 โปรแกรมคอมพิวเตอร์</t>
  </si>
  <si>
    <t>1209010102 พักโปรแกรมคอมพิวเตอร์</t>
  </si>
  <si>
    <t>ค่าตัดจำหน่ายสะสม-โปรแกรมคอมพิวเตอร์</t>
  </si>
  <si>
    <t>1209010103 ค่าตัดจำหน่ายสะสม - โปรแกรมคอมพิวเตอร์</t>
  </si>
  <si>
    <t>รวมค่าตัดจำหน่ายสะสม-โปรแกรมคอมพิวเตอร์</t>
  </si>
  <si>
    <t>1209020101 สินทรัพย์ไม่มีตัวตนอื่น</t>
  </si>
  <si>
    <t>1209030101 สินทรัพย์ไม่มีตัวตน - Interface</t>
  </si>
  <si>
    <t>รวมสินทรัพย์ไม่มีตัวตนอื่น</t>
  </si>
  <si>
    <t>ค่าตัดจำหน่ายสะสม-สินทรัพย์ไม่มีตัวตนอื่น</t>
  </si>
  <si>
    <t>1209020103 ค่าตัดจำหน่ายสะสม - ส/ทไม่มีตัวตนอื่น</t>
  </si>
  <si>
    <t>รวมค่าตัดจำหน่ายสะสม-สินทรัพย์ไม่มีตัวตน</t>
  </si>
  <si>
    <t>=====</t>
  </si>
  <si>
    <t>หนี้สิน</t>
  </si>
  <si>
    <t>2101010102 เจ้าหนี้การค้า-บุคคลภายนอก</t>
  </si>
  <si>
    <t>2101010103 รับสินค้า / ใบสำคัญ (GR/IR)</t>
  </si>
  <si>
    <t>2101020198 เจ้าหนี้อื่น - หน่วยงานภาครัฐ</t>
  </si>
  <si>
    <t>2101020199 เจ้าหนี้อื่น - บุคคลภายนอก</t>
  </si>
  <si>
    <t>2102040102 ใบสำคัญค้างจ่าย</t>
  </si>
  <si>
    <t>2102040110 ใบสำคัญค้างจ่ายอื่น</t>
  </si>
  <si>
    <t>เงินรับฝากอื่น</t>
  </si>
  <si>
    <t>2111020199 เงินรับฝากอื่น</t>
  </si>
  <si>
    <t>รวมเงินรับฝากอื่น</t>
  </si>
  <si>
    <t>เงินประกันอื่น</t>
  </si>
  <si>
    <t>2112010199 เงินประกันอื่น</t>
  </si>
  <si>
    <t>รวมเงินประกันอื่น</t>
  </si>
  <si>
    <t>หนี้สินหมุนเวียนอื่น</t>
  </si>
  <si>
    <t>2116010104 เบิกเกินส่งคืนรอนำส่ง</t>
  </si>
  <si>
    <t>รวมหนี้สินหมุนเวียนอื่น</t>
  </si>
  <si>
    <t>เจ้าหนี้เงินโอนและรายการอุดหนุนระยะยาว</t>
  </si>
  <si>
    <t>2213010101 รายได้รอการรับรู้</t>
  </si>
  <si>
    <t>รวมเจ้าหนี้เงินโอนและรายการอุดหนุนระยะยาว</t>
  </si>
  <si>
    <t>3102010101 รายได้สูง/(ต่ำ)กว่าค่าใช้จ่ายสะสมยกมา</t>
  </si>
  <si>
    <t>3102010102 ผลสะสมจากการแก้ไขข้อผิดพลาด</t>
  </si>
  <si>
    <t>รายได้สูงกว่าค่าใช้จ่ายสำหรับงวด (กำไรขาดทุนในงวด)</t>
  </si>
  <si>
    <t>รวมหนี้สินและสินทรัพย์สุทธิ/ส่วนทุน</t>
  </si>
  <si>
    <t>รายได้จากงบบุคลากร</t>
  </si>
  <si>
    <t>4307010103 TR-หน่วยงานรับเงินงบบุคลากรจากรัฐบาล</t>
  </si>
  <si>
    <t>รวมรายได้จากงบบุคลากร</t>
  </si>
  <si>
    <t>รายได้จากงบดำเนินงาน</t>
  </si>
  <si>
    <t>4307010105 TR-หน่วยงานรับเงินงบดำเนินงานจากรัฐบาล</t>
  </si>
  <si>
    <t>รวมรายได้จากงบดำเนินงาน</t>
  </si>
  <si>
    <t>รายได้จากงบลงทุน</t>
  </si>
  <si>
    <t>4307010104 TR-หน่วยงานรับเงินงบลงทุนจากรัฐบาล</t>
  </si>
  <si>
    <t>รวมรายได้จากงบลงทุน</t>
  </si>
  <si>
    <t>รายได้จากงบอุดหนุน</t>
  </si>
  <si>
    <t>4307010106 TR-หน่วยงานรับเงินงบอุดหนุนจากรัฐบาล</t>
  </si>
  <si>
    <t>รวมรายได้จากงบอุดหนุน</t>
  </si>
  <si>
    <t>รายได้จากงบกลาง</t>
  </si>
  <si>
    <t>4307010108 TR-หน่วยงานรับเงินงบกลางจากรัฐบาล</t>
  </si>
  <si>
    <t>รวมรายได้จากงบกลาง</t>
  </si>
  <si>
    <t>5209010112 TE-หน่วยงานส่งเงินเบิกเกินส่งคืนให้กรมบัญชีกลาง</t>
  </si>
  <si>
    <t>รายได้ค่าขายสินค้า</t>
  </si>
  <si>
    <t>4301010102 รายได้จากการขายสินค้า - บุคคลภายนอก</t>
  </si>
  <si>
    <t>รวมรายได้ค่าขายสินค้า</t>
  </si>
  <si>
    <t>รายได้ค่าบริการ</t>
  </si>
  <si>
    <t>รายได้ค่ารักษาพยาบาล</t>
  </si>
  <si>
    <t>4301020104 บัญชีรายได้ค่ารักษาพยาบาล</t>
  </si>
  <si>
    <t>รวมรายได้ค่ารักษาพยาบาล</t>
  </si>
  <si>
    <t>รายได้ด้านการศึกษา</t>
  </si>
  <si>
    <t>4301020107 รายได้ค่าธรรมเนียมการศึกษา</t>
  </si>
  <si>
    <t>4301020110 รายได้ค่าบริการการศึกษา</t>
  </si>
  <si>
    <t>รวมรายได้ด้านการศึกษา</t>
  </si>
  <si>
    <t>รายได้บริการอื่น</t>
  </si>
  <si>
    <t>4301020102 รายได้จากการให้บริการ - บุคคลภายนอก</t>
  </si>
  <si>
    <t>รวมรายได้บริการอื่น</t>
  </si>
  <si>
    <t>4301030102 รายได้ค่าเช่าอสังหาริมทรัพย์ - บุคคลภายนอก</t>
  </si>
  <si>
    <t>รวมรายได้ค่าบริการ</t>
  </si>
  <si>
    <t>4302010101 รายได้จากการอุดหนุน - หน่วยงานภาครัฐ</t>
  </si>
  <si>
    <t>4308010106 TR-หน่วยงานรับเงินจากหน่วยงานอื่น</t>
  </si>
  <si>
    <t>4302010199 รายได้จากการอุดหนุนเพื่อการดำเนินงานอื่น</t>
  </si>
  <si>
    <t>รายได้จากการช่วยเหลือเพื่อการลงทุน</t>
  </si>
  <si>
    <t>4309010101 รายได้จากการรับโอนสินทรัพย์ระหว่างหน่วยงาน</t>
  </si>
  <si>
    <t>รวมรายได้จากการช่วยเหลือเพื่อการลงทุน</t>
  </si>
  <si>
    <t>4302030101 รายได้จากการบริจาค</t>
  </si>
  <si>
    <t>4303010101 รายได้ดอกเบี้ยเงินฝากจากสถาบันการเงิน</t>
  </si>
  <si>
    <t>4301020108 รายได้เงินนอกงบประมาณ</t>
  </si>
  <si>
    <t>4313010103 รายได้ค่าปรับ</t>
  </si>
  <si>
    <t>4313010199 รายได้อื่น</t>
  </si>
  <si>
    <t>4308010105 TR - ปรับเงินฝากคลัง</t>
  </si>
  <si>
    <t>5210010102 TE-หน่วยงานโอนเงินนอกงบประมาณให้กรมบัญชีกลาง</t>
  </si>
  <si>
    <t>รวมรายการปรับเงินฝากคลัง</t>
  </si>
  <si>
    <t>5101010101 เงินเดือน</t>
  </si>
  <si>
    <t>5101010109 เงินตอบแทนพิเศษของผู้ได้รับเงินเต็มขั้น</t>
  </si>
  <si>
    <t>5101010120 ค่าเบี้ยเลี้ยง</t>
  </si>
  <si>
    <t>5101010108 ค่าล่วงเวลา</t>
  </si>
  <si>
    <t>5101010113 ค่าจ้าง</t>
  </si>
  <si>
    <t>5101010115 เงินค่าตอบแทนพนักงานราชการ</t>
  </si>
  <si>
    <t>5101010116 เงินค่าครองชีพ</t>
  </si>
  <si>
    <t>5101030205 เงินช่วยค่ารักษาพยาบาลประเภทผู้ป่วยนอก-รพ.รัฐ</t>
  </si>
  <si>
    <t>5101030206 เงินช่วยค่ารักษาพยาบาลประเภทผู้ป่วยใน-รพ.รัฐ</t>
  </si>
  <si>
    <t>5101030207 เงินช่วยค่ารักษาพยาบาลประเภทผู้ป่วยนอก-รพ.เอกชน</t>
  </si>
  <si>
    <t>5101030208 เงินช่วยค่ารักษาพยาบาลประเภทผู้ป่วยใน-รพ.เอกชน</t>
  </si>
  <si>
    <t>5101030101 เงินช่วยการศึกษาบุตร</t>
  </si>
  <si>
    <t>5101020101 เงินช่วยเหลือพิเศษกรณีเสียชีวิต</t>
  </si>
  <si>
    <t>5101020103 เงินชดเชยสมาชิก กบข.</t>
  </si>
  <si>
    <t>5101020104 เงินสมทบ กบข.</t>
  </si>
  <si>
    <t>5101020105 เงินสมทบ กสจ.</t>
  </si>
  <si>
    <t>5101020106 เงินสมทบกองทุนประกันสังคม</t>
  </si>
  <si>
    <t>5101020108 ค่าเช่าบ้าน</t>
  </si>
  <si>
    <t>5101020112 เงินสมทบกองทุนสำรองเลี้ยงชีพพนักงานของรัฐ</t>
  </si>
  <si>
    <t>5101010199 เงินเดือนและค่าจ้างอื่น</t>
  </si>
  <si>
    <t>5101020114 เงินเพิ่ม</t>
  </si>
  <si>
    <t>5101020115 ค่าตอบแทนพิเศษชายแดนภาคใต้</t>
  </si>
  <si>
    <t>5101020199 ค่าใช้จ่ายบุคลากรอื่น</t>
  </si>
  <si>
    <t>5101040102 บำนาญปกติ</t>
  </si>
  <si>
    <t>5101040105 เงินช่วยค่าครองชีพผู้รับเบี้ยหวัดบำนาญ</t>
  </si>
  <si>
    <t>5101040106 เงินบำเหน็จ</t>
  </si>
  <si>
    <t>5101040120 บำเหน็จรายเดือนสำหรับการเบิกเงินบำเหน็จลูกจ้าง</t>
  </si>
  <si>
    <t>5101040107 เงินบำเหน็จตกทอด</t>
  </si>
  <si>
    <t>5101040108 เงินบำเหน็จดำรงชีพ</t>
  </si>
  <si>
    <t>5101040204 ค่ารักษาพยาบาลผู้ป่วยนอก-รพ.รัฐ-เบี้ยหวัด/บำนาญ</t>
  </si>
  <si>
    <t>5101040205 ค่ารักษาพยาบาลผู้ป่วยใน-รพ.รัฐ-เบี้ยหวัด/บำนาญ</t>
  </si>
  <si>
    <t>5101040206 ค่ารักษาพยาบาลผู้ป่วยนอก-รพ.เอกชน-เบี้ยหวัด/บำนาญ</t>
  </si>
  <si>
    <t>5101040207 ค่ารักษาพยาบาลผู้ป่วยใน-รพ.เอกชน-เบี้ยหวัด/บำนาญ</t>
  </si>
  <si>
    <t>5101040202 เงินช่วยการศึกษาบุตร</t>
  </si>
  <si>
    <t>5101040104 เงินช่วยเหลือรายเดือนผู้รับเบี้ยหวัดบำนาญ</t>
  </si>
  <si>
    <t>5101040111 เงินช่วยพิเศษกรณีผู้รับบำนาญตาย</t>
  </si>
  <si>
    <t>5104040101 ค่าตอบแทนตามตำแหน่ง</t>
  </si>
  <si>
    <t>5104040102 ค่าตอบแทนการปฏิบัติงาน</t>
  </si>
  <si>
    <t>5102010199 ค่าใช้จ่ายด้านการฝึกอบรม-ในประเทศ</t>
  </si>
  <si>
    <t>5102020199 ค่าใช้จ่ายด้านการฝึกอบรม-ต่างประเทศ</t>
  </si>
  <si>
    <t>5102030199 ค่าใช้จ่ายด้านการฝึกอบรม-บุคคลภายนอก</t>
  </si>
  <si>
    <t>5103010102 ค่าเบี้ยเลี้ยง</t>
  </si>
  <si>
    <t>5103010103 ค่าที่พัก</t>
  </si>
  <si>
    <t>5103010199 ค่าใช้จ่ายเดินทางไปราชการ-ในประเทศ</t>
  </si>
  <si>
    <t>5103020102 ค่าเบี้ยเลี้ยง</t>
  </si>
  <si>
    <t>5103020103 ค่าที่พัก</t>
  </si>
  <si>
    <t>5103020199 ค่าใช้จ่ายเดินทางไปราชการ - ต่างประเทศ</t>
  </si>
  <si>
    <t>5104010107 ค่าซ่อมแซมและบำรุงรักษา</t>
  </si>
  <si>
    <t>5104010112 ค่าจ้างเหมาบริการ-บุคคลภายนอก</t>
  </si>
  <si>
    <t>5104010113 ค่าจ้างเหมาบริการ - หน่วยงานภาครัฐ</t>
  </si>
  <si>
    <t>5104010115 ค่าธรรมเนียม</t>
  </si>
  <si>
    <t>5104030202 ค่าจ้างที่ปรึกษา</t>
  </si>
  <si>
    <t>5104030207 ค่าใช้จ่ายในการประชุม</t>
  </si>
  <si>
    <t>5104030210 ค่าเช่าอสังหาริมทรัพย์-บุคคลภายนอก</t>
  </si>
  <si>
    <t>5104030212 ค่าเช่าเบ็ดเตล็ด-บุคคลภายนอก</t>
  </si>
  <si>
    <t>5104030216 ค่าวิจัยและพัฒนา-บุคลลภายนอก</t>
  </si>
  <si>
    <t>5104030218 ค่าใช้จ่ายผลักส่งเป็นรายได้แผ่นดิน</t>
  </si>
  <si>
    <t>5104030219 ค่าประชาสัมพันธ์</t>
  </si>
  <si>
    <t>5104030203 ค่าเบี้ยประกันภัย</t>
  </si>
  <si>
    <t>5104030208 ค่ารับรองและพิธีการ</t>
  </si>
  <si>
    <t>5104030299 ค่าใช้สอยอื่น ๆ</t>
  </si>
  <si>
    <t>5104010104 ค่าวัสดุ</t>
  </si>
  <si>
    <t>5104010110 ค่าเชื้อเพลิง</t>
  </si>
  <si>
    <t>5104030206 ค่าจัดหาสินทรัพย์มูลค่าต่ำกว่าเกณฑ์</t>
  </si>
  <si>
    <t>ค่าไฟฟ้า</t>
  </si>
  <si>
    <t>5104020101 ค่าไฟฟ้า</t>
  </si>
  <si>
    <t>รวมค่าไฟฟ้า</t>
  </si>
  <si>
    <t>ค่าประปา</t>
  </si>
  <si>
    <t>5104020103 ค่าน้ำประปาและน้ำบาดาล</t>
  </si>
  <si>
    <t>รวมค่าประปา</t>
  </si>
  <si>
    <t>ค่าโทรศัพท์</t>
  </si>
  <si>
    <t>5104020105 ค่าโทรศัพท์</t>
  </si>
  <si>
    <t>รวมค่าโทรศัพท์</t>
  </si>
  <si>
    <t>5104020106 ค่าบริการสื่อสารและโทรคมนาคม</t>
  </si>
  <si>
    <t>5104020107 ค่าบริการไปรษณีย์</t>
  </si>
  <si>
    <t>5105010105 ค่าเสื่อมราคา - อาคารเพื่อประโยชน์อื่น</t>
  </si>
  <si>
    <t>5105010107 ค่าเสื่อมราคา - สิ่งปลูกสร้าง</t>
  </si>
  <si>
    <t>5105010158 ค่าเสื่อมราคา -ส่วนปรับปรุงอาคาร</t>
  </si>
  <si>
    <t>5105010109 ค่าเสื่อมราคา - ครุภัณฑ์สำนักงาน</t>
  </si>
  <si>
    <t>5105010111 ค่าเสื่อมราคา -ครุภัณฑ์ยานพาหนะและอุปกรณ์การขนส่ง</t>
  </si>
  <si>
    <t>5105010113 ค่าเสื่อมราคา - ครุภัณฑ์ไฟฟ้าและวิทยุ</t>
  </si>
  <si>
    <t>5105010115 ค่าเสื่อมราคา - ครุภัณฑ์โฆษณาและเผยแพร่</t>
  </si>
  <si>
    <t>5105010117 ค่าเสื่อมราคา - ครุภัณฑ์การเกษตร</t>
  </si>
  <si>
    <t>5105010119 ค่าเสื่อมราคา - ครุภัณฑ์โรงงาน</t>
  </si>
  <si>
    <t>5105010121 ค่าเสื่อมราคา - ครุภัณฑ์ก่อสร้าง</t>
  </si>
  <si>
    <t>5105010125 ค่าเสื่อมราคา - ครุภัณฑ์วิทยาศาสตร์และการแพทย์</t>
  </si>
  <si>
    <t>5105010127 ค่าเสื่อมราคา - อุปกรณ์คอมพิวเตอร์</t>
  </si>
  <si>
    <t>5105010129 ค่าเสื่อมราคา - ครุภัณฑ์การศึกษา</t>
  </si>
  <si>
    <t>5105010131 ค่าเสื่อมราคา - ครุภัณฑ์งานบ้านงานครัว</t>
  </si>
  <si>
    <t>5105010133 ค่าเสื่อมราคา - ครุภัณฑ์กีฬา</t>
  </si>
  <si>
    <t>5105010135 ค่าเสื่อมราคา - ครุภัณฑ์ดนตรี</t>
  </si>
  <si>
    <t>5105010148 ค่าตัดจำหน่าย - โปรแกรมคอมพิวเตอร์</t>
  </si>
  <si>
    <t>5105010149 ค่าตัดจำหน่าย - สินทรัพย์ไม่มีตัวตนอื่น</t>
  </si>
  <si>
    <t>ค่าใช้จ่ายจากการอุดหนุนอื่นและบริจาค</t>
  </si>
  <si>
    <t>ค่าใช้จ่ายอุดหนุนเพื่อการดำเนินงานอื่น</t>
  </si>
  <si>
    <t>5107010199 ค่าใช้จ่ายอุดหนุนเพื่อการดำเนินงานอื่น</t>
  </si>
  <si>
    <t>รวมค่าใช้จ่ายอุดหนุนเพื่อการดำเนินงานอื่น</t>
  </si>
  <si>
    <t>รวมค่าใช้จ่ายเงินอุดหนุนเพื่อการดำเนินงาน</t>
  </si>
  <si>
    <t>รวมค่าใช้จ่ายจากการอุดหนุนอื่นและบริจาค</t>
  </si>
  <si>
    <t>4306010110 รายรับจากการขายครุภัณฑ์</t>
  </si>
  <si>
    <t>5203010114 ค่าจำหน่าย - ครุภัณฑ์โฆษณาและเผยแพร่</t>
  </si>
  <si>
    <t>4302040101 พักรับเงินอุดหนุน</t>
  </si>
  <si>
    <t>5208010101 ค่าใช้จ่ายจากการรับโอนหนี้สิน - หน่วยงานภาครัฐ</t>
  </si>
  <si>
    <t>4308010101 TR-หน่วยงานรับเงินนอกงบประมาณจากกรมบัญชีกลาง</t>
  </si>
  <si>
    <t>4308010118 รายได้ระหว่างกัน-ภายในกรมเดียวกัน (Auto)</t>
  </si>
  <si>
    <t>4202010199 รายได้ค่าธรรมเนียมการบริการอื่น</t>
  </si>
  <si>
    <t>4202030103 รายได้ค่าขายหนังสือราชการ</t>
  </si>
  <si>
    <t>4202030105 รายได้ค่าของเบ็ดเตล็ด</t>
  </si>
  <si>
    <t>4202030110 รายได้จากการขายเอกสารจัดซื้อจัดจ้าง</t>
  </si>
  <si>
    <t>4202020102 รายได้ค่าเช่าอสังหาริมทรัพย์-บุคคลภายนอก</t>
  </si>
  <si>
    <t>4202020104 รายได้ค่าเช่าเบ็ดเตล็ด-บุคคลภายนอก</t>
  </si>
  <si>
    <t>4205010110 รายรับจากการขายครุภัณฑ์</t>
  </si>
  <si>
    <t>4203010101 รายได้ดอกเบี้ยเงินฝากที่สถาบันการเงิน</t>
  </si>
  <si>
    <t>4201020106 รายได้เงินชดใช้จากการผิดสัญญาการศึกษาและดูงาน</t>
  </si>
  <si>
    <t>4201020199 รายได้จากค่าปรับอื่น</t>
  </si>
  <si>
    <t>4206010102 รายได้เงินเหลือจ่าย</t>
  </si>
  <si>
    <t>4206010199 รายได้ที่ไม่ใช่ภาษีอื่น</t>
  </si>
  <si>
    <t>5210010103 TE-หน่วยงานโอนเงินรายได้แผ่นดินให้กรมบัญชีกลาง</t>
  </si>
  <si>
    <t>แบบฟอร์มที่ 16</t>
  </si>
  <si>
    <t>หน่วย : บาท</t>
  </si>
  <si>
    <t xml:space="preserve">ลดลง </t>
  </si>
  <si>
    <t>เงินบริจาคมีวัตถุประสงค์</t>
  </si>
  <si>
    <t>เงินบริจาคเพื่อ...</t>
  </si>
  <si>
    <t>รวมเงินบริจาคมีวัตถุประสงค์</t>
  </si>
  <si>
    <t>- เงินบริจาคมีวัตถุประสงค์</t>
  </si>
  <si>
    <t xml:space="preserve">เพิ่มขึ้น </t>
  </si>
  <si>
    <t>วันที่หักล้าง/วันที่จ่ายคืน</t>
  </si>
  <si>
    <t>มูลค่าตามบัญชี</t>
  </si>
  <si>
    <t>(C)=(A)-(B)</t>
  </si>
  <si>
    <t>ใบเสร็จรับเงิน</t>
  </si>
  <si>
    <t>เล่มที่/เลขที่</t>
  </si>
  <si>
    <t>ชื่อบุคคล/บริษัท/ห้างร้าน</t>
  </si>
  <si>
    <t>รายการกระทบยอดเงินฝากคลัง  (1101020501)</t>
  </si>
  <si>
    <t>มูลค่าตามบัญชีสุทธิ</t>
  </si>
  <si>
    <t>เลขที่ขอเบิก</t>
  </si>
  <si>
    <t>1101030199 บัญชีเงินฝากไม่มีรายตัว</t>
  </si>
  <si>
    <t>รวมบัญชีเงินฝากไม่มีรายตัว</t>
  </si>
  <si>
    <t xml:space="preserve">   รายละเอียดหนี้สินหมุนเวียนอื่น</t>
  </si>
  <si>
    <t>งบทดลองรวม</t>
  </si>
  <si>
    <t>อาคารและสิ่งปลูกสร้าง - Interface</t>
  </si>
  <si>
    <t>(1)</t>
  </si>
  <si>
    <t>(2)</t>
  </si>
  <si>
    <t>(3)</t>
  </si>
  <si>
    <t>(5)</t>
  </si>
  <si>
    <t>(6)</t>
  </si>
  <si>
    <t>(7)</t>
  </si>
  <si>
    <t xml:space="preserve">อาคารพักอาศัย </t>
  </si>
  <si>
    <t>อาคารสำนักงาน</t>
  </si>
  <si>
    <t>อาคารประโยชน์อื่นๆ</t>
  </si>
  <si>
    <t>ส่วนปรับปรุงอาคาร</t>
  </si>
  <si>
    <t>สิ่งปลูกสร้าง</t>
  </si>
  <si>
    <t>อาคารไม่ระบุรายละเอียด</t>
  </si>
  <si>
    <t>คุรภัณฑ์ยานพาหนะ</t>
  </si>
  <si>
    <t xml:space="preserve">คุรภัณฑ์ไฟฟ้า  </t>
  </si>
  <si>
    <t>คุรภัณฑ์โฆษณา</t>
  </si>
  <si>
    <t>คุรภัณฑ์การเกษตร</t>
  </si>
  <si>
    <t xml:space="preserve">คุรภัณฑ์โรงงาน </t>
  </si>
  <si>
    <t>คุรภัณฑ์ก่อสร้าง</t>
  </si>
  <si>
    <t xml:space="preserve">คุรภัณฑ์สำรวจ </t>
  </si>
  <si>
    <t>คุรภัณฑ์วิทยาศาสตร์</t>
  </si>
  <si>
    <t>คุรภัณฑ์คอมพิวเตอร์</t>
  </si>
  <si>
    <t>คุรภัณฑ์การศึกษา</t>
  </si>
  <si>
    <t>คุรภัณฑ์งานบ้าน</t>
  </si>
  <si>
    <t>คุรภัณฑ์กีฬา</t>
  </si>
  <si>
    <t xml:space="preserve">คุรภัณฑ์ดนตรี  </t>
  </si>
  <si>
    <t>คุรภัณฑ์สนาม</t>
  </si>
  <si>
    <t xml:space="preserve">คุรภัณฑ์อื่นๆ  </t>
  </si>
  <si>
    <t>ครุภัณฑ์ - Interface</t>
  </si>
  <si>
    <t>รวมครุภัณฑ์ทั้งสิ้น</t>
  </si>
  <si>
    <t xml:space="preserve">สถาบันพระบรมราชชนก </t>
  </si>
  <si>
    <t>รายการกระทบยอดของมูลค่าตามบัญชี ที่ดิน อาคารและอุปกรณ์</t>
  </si>
  <si>
    <t>รายการกระทบยอดของมูลค่าตามบัญชี สินทรัพย์ไม่มีตัวตน</t>
  </si>
  <si>
    <t>ลงวันที่</t>
  </si>
  <si>
    <t>รายการอาคารและสิ่งปลูกสร้าง</t>
  </si>
  <si>
    <t xml:space="preserve">หรือรายการครุภัณฑ์ </t>
  </si>
  <si>
    <t>หรือรายการสินทรัพย์ไม่มีตัวตน</t>
  </si>
  <si>
    <t>รหัสสินทรัพย์</t>
  </si>
  <si>
    <t xml:space="preserve"> - แสดงรายละเอียดแยกแต่ละสัญญาจ้าง </t>
  </si>
  <si>
    <t xml:space="preserve"> - กรณีสัญญาที่เกิดขึ้นในปีงบประมาณก่อน หากยังไม่เคยจัดส่งให้สำนักงานการตรวจเงินแผ่นดิน ขอให้จัดส่งมาพร้อมแบบฟอร์มนี้</t>
  </si>
  <si>
    <t xml:space="preserve"> - กรณีสัญญาจ้างที่ครบกำหนดส่งมอบงานงวดสุดท้ายแล้ว แต่ผู้รับจ้างยังดำเนินการไม่แล้วเสร็จตามสัญญา หรือกรณีผู้รับจ้างทิ้งงาน ขอให้แจ้งผลการดำเนินการจนถึงปัจจุบัน  พร้อมเอกสารประกอบ</t>
  </si>
  <si>
    <t xml:space="preserve">ไปเป็นสินทรัพย์หรือบัญชีอื่นที่เกี่ยวข้อง ขอให้แจ้งผลการดำเนินการจนถึงปัจจุบัน พร้อมเอกสารประกอบ ได้แก่ หนังสือส่งมอบงานงวดสุดท้ายของผู้รับจ้าง รายงานผลการตรวจรับพัสดุงวดสุดท้ายของคณะกรรมการฯ </t>
  </si>
  <si>
    <t>และหลักฐานการเบิกจ่ายเงินงวดสุดท้าย หากดำเนินการปรับปรุงรายการบัญชีงานระหว่างก่อสร้างในระบบ GFMIS ในปีงบประมาณถัดไปแล้ว ให้แนบเอกสารหลักฐานประกอบการปรับปรุงบัญชีมาพร้อมแบบฟอร์มนี้</t>
  </si>
  <si>
    <t>รายการค้างชำระค่าใช้จ่ายในการศึกษาหลักสูตรต่าง ๆ</t>
  </si>
  <si>
    <t>ชื่อ-นามสกุล</t>
  </si>
  <si>
    <t>หมายเหตุ
โปรดระบุสาเหตุ
การค้างชำระ</t>
  </si>
  <si>
    <t>ชั้นปี</t>
  </si>
  <si>
    <t>หลักสูตร/สาขา</t>
  </si>
  <si>
    <t>รหัสประจำตัวนักศึกษา</t>
  </si>
  <si>
    <t>ใบแจ้งหนี้ที่ยังไม่ได้จ่ายชำระ</t>
  </si>
  <si>
    <t>เลขที่/เล่มที่</t>
  </si>
  <si>
    <t>แบบฟอร์มที่ 18</t>
  </si>
  <si>
    <t>แบบฟอร์มที่ 19</t>
  </si>
  <si>
    <t>รายละเอียดภาระผูกพัน</t>
  </si>
  <si>
    <t>1. ภาระผูกพันตามสัญญาเช่าดำเนินงาน</t>
  </si>
  <si>
    <t>วงเงินตามสัญญา</t>
  </si>
  <si>
    <t>วันที่เริ่มต้นสัญญา</t>
  </si>
  <si>
    <t>วันที่สิ้นสุดสัญญา</t>
  </si>
  <si>
    <t>เบิกจ่ายสะสม</t>
  </si>
  <si>
    <t>เบิกจ่ายคงเหลือ</t>
  </si>
  <si>
    <t>2. ภาระผูกพันตามสัญญาจ้างเหมาบริการ</t>
  </si>
  <si>
    <t>รายละเอียดเอกสารที่ต้องจัดส่งให้เจ้าหน้าที่สำนักงานการตรวจเงินแผ่นดิน</t>
  </si>
  <si>
    <t>แบบฟอร์มที่</t>
  </si>
  <si>
    <t>งบพิสูจน์ยอดเงินคงเหลือประจำวัน</t>
  </si>
  <si>
    <t>กรณีบัญชีแยกประเภทเงินสดในมือมียอดคงเหลือแตกต่างจากรายงานเงินคงเหลือประจำวัน</t>
  </si>
  <si>
    <t>กรณีบัญชีแยกประเภทเงินฝากคลังมียอดคงเหลือแตกต่างจากรายงานเคลื่อนไหวเงินฝากกระทรวงการคลัง</t>
  </si>
  <si>
    <t>แสดงรายละเอียดตามลูกหนี้รายตัว</t>
  </si>
  <si>
    <t>รายละเอียดรายได้ค้างรับ</t>
  </si>
  <si>
    <t>รายละเอียดสินทรัพย์หมุนเวียนอื่น (ถ้ามี)</t>
  </si>
  <si>
    <t>รายละเอียดสินทรัพย์ไม่หมุนเวียนอื่น (ถ้ามี)</t>
  </si>
  <si>
    <t>11-1</t>
  </si>
  <si>
    <t>รายการกระทบยอดมูลค่าตามบัญชีสินทรัพย์ไม่มีตัวตน</t>
  </si>
  <si>
    <t>11-2</t>
  </si>
  <si>
    <t>แสดงรายละเอียดตามเจ้าหนี้รายตัว</t>
  </si>
  <si>
    <t>รายละเอียดเบิกเกินส่งคืนรอนำส่ง</t>
  </si>
  <si>
    <t>รายละเอียดหนี้สินหมุนเวียนอื่น</t>
  </si>
  <si>
    <t>รายละเอียดรายได้รอการรับรู้ระยะยาว</t>
  </si>
  <si>
    <t>รายละเอียดการแก้ไขข้อผิดพลาดของงวดก่อน</t>
  </si>
  <si>
    <r>
      <t>เอกสารการบันทึกบัญชีตามเกณฑ์คงค้าง</t>
    </r>
    <r>
      <rPr>
        <b/>
        <u/>
        <sz val="16"/>
        <color theme="1"/>
        <rFont val="TH SarabunIT๙"/>
        <family val="2"/>
      </rPr>
      <t>ทุกรายการ</t>
    </r>
  </si>
  <si>
    <t>กรณีหน่วยงานปรับปรุงบัญชีตามเกณฑ์คงค้างตอนสิ้นปีงบประมาณ</t>
  </si>
  <si>
    <t>รายละเอียดหนังสือค้ำประกันจากธนาคาร</t>
  </si>
  <si>
    <t>เงินสด/เช็ค/ดราฟท์/หนังสือค้ำประกัน/พันธบัตร</t>
  </si>
  <si>
    <t>23-1</t>
  </si>
  <si>
    <t>การแสดงรายการภาระผูกพัน</t>
  </si>
  <si>
    <t>23-2</t>
  </si>
  <si>
    <t>1. ให้หน่วยงานจัดทำ index เรียงตามลำดับข้างต้น หากไม่มีรายการให้ระบุว่า "ไม่มี"</t>
  </si>
  <si>
    <t>กองบริหารการคลัง</t>
  </si>
  <si>
    <t>วพบ.กรุงเทพ</t>
  </si>
  <si>
    <t>วพบ.นพรัตน์วชิระ</t>
  </si>
  <si>
    <t>วพบ.นนทบุรี</t>
  </si>
  <si>
    <t>วพบ.ยะลา</t>
  </si>
  <si>
    <t>ว.เทคโนแพทย์ กาญจนาภิเษก</t>
  </si>
  <si>
    <t>วพบ.ชัยนาท</t>
  </si>
  <si>
    <t>วพบ.พระพุทธบาท</t>
  </si>
  <si>
    <t>วพบ.สระบุรี</t>
  </si>
  <si>
    <t>วสส.ชลบุรี</t>
  </si>
  <si>
    <t>วพบ.ชลบุรี</t>
  </si>
  <si>
    <t>วพบ.พระปกเกล้า</t>
  </si>
  <si>
    <t>วพ.แผนไทยอภัยภูเบศร</t>
  </si>
  <si>
    <t>วพบ.นครราชสีมา</t>
  </si>
  <si>
    <t>วพบ.สุรินทร์</t>
  </si>
  <si>
    <t>วพบ.สรรพสิทธิ์ประสงค์</t>
  </si>
  <si>
    <t>วสส.อุบลราชธานี</t>
  </si>
  <si>
    <t>วพบ.ขอนแก่น</t>
  </si>
  <si>
    <t>วสส.ขอนแก่น</t>
  </si>
  <si>
    <t>วพบ.อุดรธานี</t>
  </si>
  <si>
    <t>วพบ.ศรีมหาสารคาม</t>
  </si>
  <si>
    <t>วพบ.เชียงใหม่</t>
  </si>
  <si>
    <t>วพบ.ลำปาง</t>
  </si>
  <si>
    <t>วพบ.อุตรดิตถ์</t>
  </si>
  <si>
    <t>วพบ.แพร่</t>
  </si>
  <si>
    <t>วพบ.พะเยา</t>
  </si>
  <si>
    <t>วพบ.สวรรค์ประชารักษ์</t>
  </si>
  <si>
    <t>วสส.พิษณุโลก</t>
  </si>
  <si>
    <t>วพบ.พุทธชินราช</t>
  </si>
  <si>
    <t>วพบ.จักรีรัช</t>
  </si>
  <si>
    <t>วพบ.ราชบุรี</t>
  </si>
  <si>
    <t>วพบ.สุพรรณบุรี</t>
  </si>
  <si>
    <t>วสส.สุพรรณบุรี</t>
  </si>
  <si>
    <t>วพบ.พระจอมเกล้า</t>
  </si>
  <si>
    <t>วพบ.นครศรีธรรมราช</t>
  </si>
  <si>
    <t>วพบ.สุราษฎร์ธานี</t>
  </si>
  <si>
    <t>วพบ.สงขลา</t>
  </si>
  <si>
    <t>วพบ.ตรัง</t>
  </si>
  <si>
    <t>วสส.ตรัง</t>
  </si>
  <si>
    <t>วสส.ยะลา</t>
  </si>
  <si>
    <t>..........</t>
  </si>
  <si>
    <t>คณะพยาบาลศาสตร์</t>
  </si>
  <si>
    <r>
      <t xml:space="preserve">หมายเหตุ : </t>
    </r>
    <r>
      <rPr>
        <sz val="13"/>
        <color theme="1"/>
        <rFont val="TH SarabunPSK"/>
        <family val="2"/>
      </rPr>
      <t>รายการบัญชีสามารถปรับเปลี่ยนได้ตามรายการที่เกิดขึ้นจริงในงวดปีบัญชี</t>
    </r>
  </si>
  <si>
    <t>หน่วยเบิกจ่าย กองบริหารการคลังและพัสดุ/คณะพยาบาลศาสตร์/วิทยาลัย...................</t>
  </si>
  <si>
    <t>จำนวนเงินฝากตามบัญชีแยกประเภททั่วไป</t>
  </si>
  <si>
    <r>
      <t xml:space="preserve">หมายเหตุ : </t>
    </r>
    <r>
      <rPr>
        <sz val="16"/>
        <color theme="1"/>
        <rFont val="TH SarabunPSK"/>
        <family val="2"/>
      </rPr>
      <t>หากรายการใดไม่มียอดคงเหลือให้ระบุคำว่า "ไม่มี"</t>
    </r>
  </si>
  <si>
    <t>หน่วยเบิกจ่าย กองบริหารการคลังและพัสดุ/คณะพยาบาลศาสตร์/วิทยาลัย............................</t>
  </si>
  <si>
    <t>หน่วยเบิกจ่าย กองบริหารการคลังและพัสดุ/คณะพยาบาลศาสตร์/วิทยาลัย.................................................</t>
  </si>
  <si>
    <t>1. ………………………………..</t>
  </si>
  <si>
    <t>2. ………………………………..</t>
  </si>
  <si>
    <t>3. ………………………………..</t>
  </si>
  <si>
    <t xml:space="preserve">หมายเหตุ : </t>
  </si>
  <si>
    <t xml:space="preserve">หากหน่วยเบิกจ่ายใดมีรหัสบัญชีเงินฝากเพียงรหัสเดียวที่ใช้เก็บรักษาทั้งเงินบำรุง เงินประกันสัญญาหรือเงินอื่น ๆ </t>
  </si>
  <si>
    <t>ให้ระบุประเภทเงินให้ชัดเจน</t>
  </si>
  <si>
    <t>ตัวอย่าง</t>
  </si>
  <si>
    <t>1. เงินบำรุง</t>
  </si>
  <si>
    <t>xxx</t>
  </si>
  <si>
    <t>2. เงินประกันสัญญา</t>
  </si>
  <si>
    <t>รายการที่บันทึกในระบบ  New GFMIS Thai  แล้ว</t>
  </si>
  <si>
    <t xml:space="preserve">หน่วย : บาท </t>
  </si>
  <si>
    <t>เลขที่ใบแจ้งหนี้</t>
  </si>
  <si>
    <t>A</t>
  </si>
  <si>
    <t>B</t>
  </si>
  <si>
    <t>C</t>
  </si>
  <si>
    <t>D = A-B-C</t>
  </si>
  <si>
    <t>1. ให้จัดทำรายละเอียดแยกกันตามชื่อบัญชีแยกประเภท</t>
  </si>
  <si>
    <t>2. ให้เรียงลำดับแยกตามลูกหนี้รายตัว ตัวอย่างเช่น</t>
  </si>
  <si>
    <t>รพ. ก</t>
  </si>
  <si>
    <t>0001/011063</t>
  </si>
  <si>
    <t>0003/021064</t>
  </si>
  <si>
    <t>0004/031065</t>
  </si>
  <si>
    <t>รพ. ข</t>
  </si>
  <si>
    <t>0100/011163</t>
  </si>
  <si>
    <t>0111/021165</t>
  </si>
  <si>
    <t>3. ผลรวมต้องเท่ากับยอดคงเหลือตามรายงานงบทดลอง</t>
  </si>
  <si>
    <t xml:space="preserve">   รายละเอียดลูกหนี้การค้า - หน่วยงานภาครัฐ/ลูกหนี้การค้า - บุคคลภายนอก</t>
  </si>
  <si>
    <t>2. ผลรวมต้องเท่ากับยอดคงเหลือตามรายงานงบทดลอง</t>
  </si>
  <si>
    <t>ยังไม่ถึงกำหนดชำระ</t>
  </si>
  <si>
    <t>ภาพรวมของสถาบันเพื่อประกอบหมายเหตุงบการเงิน</t>
  </si>
  <si>
    <t>1. ให้จัดทำรายละเอียดแยกกันตามชื่อบัญชีแยกประเภท เช่น บัญชีค้างรับจากกรมบัญชีกลาง, บัญชีรายได้ดอกเบี้ยค้างรับ เป็นต้น</t>
  </si>
  <si>
    <t>ระหว่างหน่วยงานภายใน</t>
  </si>
  <si>
    <t>จากงานระหว่างก่อสร้าง</t>
  </si>
  <si>
    <t>รายการปรับปรุง</t>
  </si>
  <si>
    <t xml:space="preserve"> </t>
  </si>
  <si>
    <t>ค่าเสื่อมราคา
ในงวด</t>
  </si>
  <si>
    <t>รายการ
ปรับปรุง</t>
  </si>
  <si>
    <t>(9)=(1)-(5)</t>
  </si>
  <si>
    <t>(8)=(5)+(6)-(7)</t>
  </si>
  <si>
    <t>(4)=(1)+(2)-(3)</t>
  </si>
  <si>
    <t>(10)=(4)-(8)</t>
  </si>
  <si>
    <t>- ช่อง "ราคาทุน - ยกมา" และช่อง "ค่าเสื่อมราคาสะสม - ยกมา" จะต้องเท่ากับงบทดลอง ณ วันต้นงวด</t>
  </si>
  <si>
    <t>- ช่อง "ราคาทุน - ยกไป" และช่อง "ค่าเสื่อมราคาสะสม - ยกไป" จะต้องเท่ากับงบทดลอง ณ วันสิ้นงวด</t>
  </si>
  <si>
    <t xml:space="preserve">- รายการงานระหว่างก่อสร้าง หากมีการก่อสร้างตามงวดงานที่เกิดขึ้นระหว่างปีให้ใส่ในช่อง "ซื้อเพิ่ม" และเมื่องานระหว่างก่อสร้างแล้วเสร็จตามสัญญาจะต้องโอนออกไปเป็นสินทรัพย์ (อาคาร สิ่งปลูกสร้าง ครุภัณฑ์) หรือบัญชีอื่นที่เกี่ยวข้อง ให้ใส่ในช่อง "โอนออก"  และช่อง "โอนเข้า" </t>
  </si>
  <si>
    <t>- ช่อง "ซื้อเพิ่ม" จะต้องเป็น อาคาร สิ่งปลูกสร้าง ครุภัณฑ์ ที่หน่วยงานดำเนินการจัดซื้อจัดจ้างจริงในระหว่างงวดบัญชีปีปัจจุบัน</t>
  </si>
  <si>
    <t>- ช่อง "รายการปรับปรุง" เช่น การปรับปรุงเปลี่ยนหมวดสินทรัพย์ การปรับปรุงที่เกิดจากการบันทึกบัญชีสูงไปหรือต่ำไป เป็นต้น</t>
  </si>
  <si>
    <t>- ช่อง "ค่าเสื่อมราคาในงวด"  จะเป็นค่าเสื่อมราคาประจำปี ตามบัญชีแยกประเภทบัญชีค่าเสื่อมราคา หมวดบัญชีค่าใช้จ่าย หากมีผลต่างไม่ตรงกับบัญชีแยกประเภทค่าเสื่อมราคาสะสม ในหมวดสินทรัพย์ ให้ใส่ยอดผลต่างในช่อง "รายการปรับปรุง" และระบุสาเหตุของผลต่างในหมายเหตุเพื่อประกอบการตรวจสอบต่อไป</t>
  </si>
  <si>
    <t>งานระหว่างก่อสร้าง (เช่น โปรแกรมระหว่างพัฒนา)</t>
  </si>
  <si>
    <t>- งานระหว่างก่อสร้าง (โปรแกรมระหว่างพัฒนา) หากมีการพัฒนาโปรแกรมตามงวดงานที่เกิดขึ้นให้ใส่ในช่อง "ซื้อเพิ่ม" และเมื่อโปรแกรมระหว่างพัฒนา แล้วเสร็จตามสัญญาจะต้องโอนออกไปเป็นสินทรัพย์หรือบัญชีอื่นที่เกี่ยวข้อง ให้ใส่ในช่อง "โอนออก" และช่อง "โอนเข้า" ในกรณีที่โอนเป็นสินทรัพย์ไม่มีตัวตน</t>
  </si>
  <si>
    <t>- ช่อง "รายการปรับปรุง" เช่น การปรับปรุงเปลี่ยนหมวดสินทรัพย์, การปรับปรุงที่เกิดจากการบันทึกบัญชีสูงไปหรือต่ำไป เป็นต้น</t>
  </si>
  <si>
    <t>- ช่อง "ค่าตัดจำหน่ายในงวด" จะต้องเป็นค่าตัดจำหน่ายสินทรัพย์ไม่มีตัวตนประจำปี ตามบัญชีแยกประเภทค่าตัดจำหน่าย หมวดบัญชีค่าใช้จ่าย หากมีผลต่างไม่ตรงกับบัญชีแยกประเภทค่าตัดจำหน่ายสะสม ในหมวดสินทรัพย์ ให้ใส่ยอดผลต่างในช่อง "รายการปรับปรุง" และระบุสาเหตุของผลต่างในหมายเหตุเพื่อประกอบการตรวจสอบต่อไป</t>
  </si>
  <si>
    <t>- ช่อง "ราคาทุน - ยกมา" และช่อง "ค่าตัดจำหน่ายสะสม - ยกมา" จะต้องเท่ากับรายงานงบทดลอง ณ วันต้นงวด</t>
  </si>
  <si>
    <t>- ช่อง "ราคาทุน - ยกไป" และช่อง "ค่าตัดจำหน่ายสะสม - ยกไป" จะต้องเท่ากับรายงานงบทดลอง ณ วันสิ้นงวด</t>
  </si>
  <si>
    <t>- ช่อง "ซื้อเพิ่ม" จะต้องเป็นโปรแกรมคอมพิวเตอร์ หรือสินทรัพย์ไม่มีตัวตนอื่น ที่หน่วยงานดำเนินการจัดซื้อจัดจ้างจริงในระหว่างงวดบัญชีปีปัจจุบัน</t>
  </si>
  <si>
    <t xml:space="preserve"> - นำข้อมูลตามแบบฟอร์ม 11-1 ของแต่ละหน่วยเบิกจ่ายไปจัดทำข้อมูลเพื่อประกอบหมายเหตุงบการเงินภาพรวมของสถาบัน ในแบบฟอร์มที่ 11-3</t>
  </si>
  <si>
    <t xml:space="preserve"> - นำข้อมูลตามแบบฟอร์ม 11-2 ของแต่ละหน่วยเบิกจ่ายไปจัดทำข้อมูลเพื่อประกอบหมายเหตุงบการเงินภาพรวมของสถาบัน ในแบบฟอร์มที่ 11-4</t>
  </si>
  <si>
    <t>(จำนวนงวดตามสัญญา)</t>
  </si>
  <si>
    <t>งวดที่</t>
  </si>
  <si>
    <t>สัญญาจ้างและสัญญาที่แก้ไขเพิ่มเติม</t>
  </si>
  <si>
    <r>
      <rPr>
        <b/>
        <sz val="16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: ให้จัดทำรายละเอียดแยกกันตามชื่อบัญชีแยกประเภท</t>
    </r>
  </si>
  <si>
    <t>ค่าเสื่อมราคาสะสมยกมา</t>
  </si>
  <si>
    <t xml:space="preserve">   รายละเอียดเจ้าหนี้การค้า/รับสินค้า-ใบสำคัญ/เจ้าหนี้อื่น/ค่าสาธารณูปโภคค้างจ่าย/ใบสำคัญค้างจ่าย/ค่าใช้จ่ายค้างจ่าย</t>
  </si>
  <si>
    <t>ขอเบิก</t>
  </si>
  <si>
    <t>ขอจ่าย</t>
  </si>
  <si>
    <t>2. รายละเอียดเจ้าหนี้การค้า, เจ้าหนี้อื่น ให้เรียงลำดับตามเจ้าหนี้รายตัว</t>
  </si>
  <si>
    <t xml:space="preserve"> รายละเอียดเงินมัดจำ/เงินประกันสัญญา/เงินประกันอื่น</t>
  </si>
  <si>
    <t>สัญญา/ใบสั่งซื้อสั่งจ้าง</t>
  </si>
  <si>
    <r>
      <t xml:space="preserve">หมายเหตุ : </t>
    </r>
    <r>
      <rPr>
        <sz val="16"/>
        <color theme="1"/>
        <rFont val="TH SarabunPSK"/>
        <family val="2"/>
      </rPr>
      <t>ผลรวมต้องเท่ากับยอดคงเหลือตามรายงานงบทดลอง</t>
    </r>
  </si>
  <si>
    <t xml:space="preserve">   รายละเอียดบัญชีเบิกเกินส่งคืนรอนำส่ง</t>
  </si>
  <si>
    <t>เลขที่เอกสาร 
(BD)</t>
  </si>
  <si>
    <t>สินทรัพย์รับบริจาค</t>
  </si>
  <si>
    <t>ประเภทรายการ</t>
  </si>
  <si>
    <t>แบบฟอร์มที่ 20</t>
  </si>
  <si>
    <t xml:space="preserve">ยอดยกมา </t>
  </si>
  <si>
    <t xml:space="preserve">ยอดยกไป </t>
  </si>
  <si>
    <t xml:space="preserve">การตัดจำหน่ายสินทรัพย์
(ทุน-ค่าเสื่อมราคาสะสม) </t>
  </si>
  <si>
    <t xml:space="preserve">ค่าเสื่อมราคาในงวด </t>
  </si>
  <si>
    <t xml:space="preserve">ซื้อสินทรัพย์ </t>
  </si>
  <si>
    <t xml:space="preserve">ค่าใช้จ่ายอื่น </t>
  </si>
  <si>
    <t xml:space="preserve">รวม </t>
  </si>
  <si>
    <t>(4)</t>
  </si>
  <si>
    <t>(7) = (3)+(4)+(5)+(6)</t>
  </si>
  <si>
    <t>(8) = (1)+(2)-(7)</t>
  </si>
  <si>
    <t>รวมสินทรัพย์รับบริจาค</t>
  </si>
  <si>
    <t xml:space="preserve">1. การระบุที่มาของตัวเลขในแต่ละช่องเป็นดังนี้ </t>
  </si>
  <si>
    <t>1. ช่อง "ยอดยกมา (1)"</t>
  </si>
  <si>
    <t xml:space="preserve">- สินทรัพย์รับบริจาค </t>
  </si>
  <si>
    <r>
      <t xml:space="preserve">ข้อมูลจากแบบฟอร์มที่ 20-1 ช่อง "ราคาทุน - ยอดยกมา (1)" </t>
    </r>
    <r>
      <rPr>
        <u/>
        <sz val="16"/>
        <color rgb="FF000000"/>
        <rFont val="TH SarabunPSK"/>
        <family val="2"/>
      </rPr>
      <t>หัก</t>
    </r>
    <r>
      <rPr>
        <sz val="16"/>
        <color rgb="FF000000"/>
        <rFont val="TH SarabunPSK"/>
        <family val="2"/>
      </rPr>
      <t xml:space="preserve"> ด้วยช่อง "ค่าเสื่อมราคาสะสม - ยอดยกมา (7)" </t>
    </r>
  </si>
  <si>
    <r>
      <t xml:space="preserve">ข้อมูลจากแบบฟอร์มที่ 20-2 ช่อง "รับเงิน - ยอดยกมา (1)"  </t>
    </r>
    <r>
      <rPr>
        <u/>
        <sz val="16"/>
        <color rgb="FF000000"/>
        <rFont val="TH SarabunPSK"/>
        <family val="2"/>
      </rPr>
      <t>หัก</t>
    </r>
    <r>
      <rPr>
        <sz val="16"/>
        <color rgb="FF000000"/>
        <rFont val="TH SarabunPSK"/>
        <family val="2"/>
      </rPr>
      <t xml:space="preserve"> ด้วยช่อง "จ่ายเงิน - ยอดยกมา (4)" </t>
    </r>
  </si>
  <si>
    <t>2. ช่อง "เพิ่มขึ้น (2)"</t>
  </si>
  <si>
    <t xml:space="preserve">ข้อมูลจากแบบฟอร์มที่ 20-1 ช่อง "เพิ่มขึ้น - รวม (4)" </t>
  </si>
  <si>
    <t xml:space="preserve">ข้อมูลจากแบบฟอร์มที่ 20-2 ช่อง "รับเงิน - เพิ่มขึ้น (2)" </t>
  </si>
  <si>
    <t xml:space="preserve">3. ช่อง "การตัดจำหน่ายสินทรัพย์ (ทุน-ค่าเสื่อมราคาสะสม) (3)" </t>
  </si>
  <si>
    <r>
      <t xml:space="preserve">ข้อมูลจากแบบฟอร์มที่ 20-1 ช่อง "ราคาทุน - ลดลง (5)" </t>
    </r>
    <r>
      <rPr>
        <u/>
        <sz val="16"/>
        <color rgb="FF000000"/>
        <rFont val="TH SarabunPSK"/>
        <family val="2"/>
      </rPr>
      <t>หัก</t>
    </r>
    <r>
      <rPr>
        <sz val="16"/>
        <color rgb="FF000000"/>
        <rFont val="TH SarabunPSK"/>
        <family val="2"/>
      </rPr>
      <t xml:space="preserve"> ด้วยช่อง "ค่าเสื่อมราคาสะสม - ลดลง (9)" </t>
    </r>
  </si>
  <si>
    <t xml:space="preserve">4. ช่อง "ค่าเสื่อมราคาในงวด (4)" </t>
  </si>
  <si>
    <t>ข้อมูลจากแบบฟอร์มที่ 20-1 ช่อง "ค่าเสื่อมราคาสะสม -เพิ่มขึ้น (8)"</t>
  </si>
  <si>
    <t xml:space="preserve">5. ช่อง "ซื้อสินทรัพย์ (5)" </t>
  </si>
  <si>
    <t>ข้อมูลจากแบบฟอร์มที่ 20-2 ช่อง "การจ่ายเงิน - ซื้อสินทรัพย์ (5)"</t>
  </si>
  <si>
    <t>6. ช่อง "ค่าใช้จ่ายอื่น (6)"</t>
  </si>
  <si>
    <t>ข้อมูลจากแบบฟอร์มที่ 20-2 ช่อง "รวมค่าใช้จ่าย (D)"</t>
  </si>
  <si>
    <t>2. ผลรวมทั้งสิ้นของช่อง "ยอดยกมา (1)" ต้องเท่ากับรายงานงบทดลอง ณ วันต้นงวด</t>
  </si>
  <si>
    <t>3. ผลรวมทั้งสิ้นของช่อง "ยอดยกไป (8)" ต้องเท่ากับรายงานงบทดลอง ณ วันสิ้นงวด</t>
  </si>
  <si>
    <t>4. หากไม่มีรายการให้ระบุว่า "ไม่มี"</t>
  </si>
  <si>
    <t>รายละเอียดรายได้รอการรับรู้ระยะยาว - สินทรัพย์รับบริจาค</t>
  </si>
  <si>
    <t xml:space="preserve">สุทธิ </t>
  </si>
  <si>
    <t>ซื้อด้วยเงินรับบริจาค</t>
  </si>
  <si>
    <t>รับบริจาคสินทรัพย์</t>
  </si>
  <si>
    <t>(8)</t>
  </si>
  <si>
    <t>(9)</t>
  </si>
  <si>
    <t>หมายเหตุ : หากไม่มีรายการให้ระบุว่า "ไม่มี"</t>
  </si>
  <si>
    <t>รายละเอียดรายได้รอการรับรู้ระยะยาว - เงินรับบริจาคที่มีวัตถุประสงค์</t>
  </si>
  <si>
    <t xml:space="preserve">เงินคงเหลือสุทธิ </t>
  </si>
  <si>
    <t xml:space="preserve">รวมการจ่ายเงิน </t>
  </si>
  <si>
    <t>ค่าใช้จ่ายเดินทางไปราชการ</t>
  </si>
  <si>
    <t>ค่าใช้จ่ายฝึกอบรม</t>
  </si>
  <si>
    <t>ค่า..............</t>
  </si>
  <si>
    <t>(C)</t>
  </si>
  <si>
    <t>1. ช่อง "ประเภทค่าใช้จ่าย (6)" ให้ระบุจำนวนเงินและสามารถปรับเปลี่ยนประเภทค่าใช้จ่ายได้ตามที่เกิดขึ้นจริงในงวดปีบัญชี เช่น ค่าใช้จ่ายเดินทางไปราชการ, ค่าใช้จ่ายฝึกอบรม, ค่าวัสดุ, ค่าครุภัณฑ์มูลค่าต่ำกว่าเกณฑ์ เป็นต้น</t>
  </si>
  <si>
    <t>2. ช่อง "เงินคงเหลือสุทธิ (8)" จะเท่ากับยอดเงินคงเหลือตามทะเบียนคุมเงินรับบริจาคมีวัตถุประสงค์</t>
  </si>
  <si>
    <t>3. หากไม่มีรายการให้ระบุว่า "ไม่มี"</t>
  </si>
  <si>
    <t>แบบฟอร์มที่ 21</t>
  </si>
  <si>
    <t>คำอธิบายสาเหตุในการปรับปรุง</t>
  </si>
  <si>
    <t>1. ช่อง "คู่บัญชีที่ปรับปรุง" ให้หน่วยงานระบุชื่อบัญชีตามรายการบัญชีที่เกิดขึ้นจริง</t>
  </si>
  <si>
    <t>2. ช่อง "สาเหตุในการปรับปรุง" ให้เขียนคำอธิบายให้ชัดเจนว่าปรับปรุงเนื่องจากสาเหตุใด เช่น ตัดจำหน่ายครุภัณฑ์ข้ามปี, ปรับปรุงลูกหนี้การค้าเนื่องจากตอนรับเงินบันทึกรับรู้เป็นรายได้ไม่ได้</t>
  </si>
  <si>
    <t>บันทึกล้างบัญชีลูกหนี้การค้า, ปรับปรุงเงินโอนไม่ทราบผู้โอน เป็นต้น</t>
  </si>
  <si>
    <t>แบบฟอร์มที่ 22</t>
  </si>
  <si>
    <t>ระยะเวลาผูกพันตามสัญญา</t>
  </si>
  <si>
    <t>ธนาคาร..........................................
วันที่................................................
เลขที่..............................................</t>
  </si>
  <si>
    <t>แบบฟอร์มที่ 23-1</t>
  </si>
  <si>
    <t>สัญญา/ใบสั่งเช่า</t>
  </si>
  <si>
    <t>เลขที่ PO ในระบบ New GFMIS</t>
  </si>
  <si>
    <t>รวมระยะเวลา
ตามสัญญา</t>
  </si>
  <si>
    <t>จำนวนเงินต่อเดือน/
ต่องวด</t>
  </si>
  <si>
    <t xml:space="preserve"> 30 กันยายน 2566</t>
  </si>
  <si>
    <t>3. ภาระผูกพันตามสัญญาจัดซื้อ/จัดจ้างพัสดุและบริการอื่น ๆ</t>
  </si>
  <si>
    <t xml:space="preserve">4. ภาระผูกพันเกี่ยวกับรายจ่ายฝ่ายทุน </t>
  </si>
  <si>
    <t>1. โปรดกรอกข้อมูลให้ครบทุกช่อง หากไม่มีรายการให้ระบุว่า "ไม่มี"</t>
  </si>
  <si>
    <t>2. นำช่องรวมของภาระผูกพันแต่ละประเภทสัญญาไปกรอกในแบบฟอร์มที่ 23-2</t>
  </si>
  <si>
    <t>แบบฟอร์มที่ 23-2</t>
  </si>
  <si>
    <t>ภาระผูกพันตามสัญญาเช่าดำเนินงาน</t>
  </si>
  <si>
    <t>ปี 2566</t>
  </si>
  <si>
    <t>ไม่เกิน 1 ปี</t>
  </si>
  <si>
    <t>เกิน 1 ปี แต่ไม่เกิน 5 ปี</t>
  </si>
  <si>
    <t>เกิน 5 ปี</t>
  </si>
  <si>
    <t>ภาระผูกพันตามสัญญาจ้างเหมาบริการ</t>
  </si>
  <si>
    <t>ภาระผูกพันเกี่ยวกับรายจ่ายฝ่ายทุน</t>
  </si>
  <si>
    <t>ที่ดิน อาคารและสิ่งปลูกสร้าง</t>
  </si>
  <si>
    <t>อุปกรณ์ และอื่น ๆ</t>
  </si>
  <si>
    <t>ภาระผูกพันตามสัญญาจัดซื้อ/จัดจ้างพัสดุและบริการอื่น ๆ</t>
  </si>
  <si>
    <r>
      <t xml:space="preserve">หมายเหตุ : </t>
    </r>
    <r>
      <rPr>
        <sz val="16"/>
        <color theme="1"/>
        <rFont val="TH SarabunPSK"/>
        <family val="2"/>
      </rPr>
      <t>ช่องรวมของภาระผูกพันแต่ละประเภทสัญญาจะต้องเท่ากับช่องรวมตามแบบฟอร์มที่ 23-1</t>
    </r>
  </si>
  <si>
    <t>เดบิต</t>
  </si>
  <si>
    <t>เครดิต</t>
  </si>
  <si>
    <t>แบบฟอร์มที่ 9-1</t>
  </si>
  <si>
    <t>แบบฟอร์มที่ 19-1</t>
  </si>
  <si>
    <t>แบบฟอร์มที่ 19-2</t>
  </si>
  <si>
    <t>สถานะการดำเนินคดีตามกฎหมาย</t>
  </si>
  <si>
    <t>คู่กรณี</t>
  </si>
  <si>
    <t>หมายเลขคดี</t>
  </si>
  <si>
    <t>เป็นผู้ฟ้องร้อง</t>
  </si>
  <si>
    <t>เป็นผู้ถูกฟ้องร้อง</t>
  </si>
  <si>
    <t>ทุนทรัพย์ (บาท)</t>
  </si>
  <si>
    <t>คำพิพากษาศาล (ล่าสุด) ให้ชำระเงิน / ยอดคงค้าง ที่ต้องชำระ</t>
  </si>
  <si>
    <t>ดอกเบี้ย</t>
  </si>
  <si>
    <t>ศาลชั้นต้น/ปกครองกลาง</t>
  </si>
  <si>
    <t>ศาลอุธรณ์</t>
  </si>
  <si>
    <t>ศาลฎีกา/ปกครองสูงสุด</t>
  </si>
  <si>
    <t>เนื้อหาโดยสรุป</t>
  </si>
  <si>
    <t>Note</t>
  </si>
  <si>
    <t>เปิด</t>
  </si>
  <si>
    <t>ไม่เปิด</t>
  </si>
  <si>
    <t>แบบฟอร์มที่ 24</t>
  </si>
  <si>
    <t>ลำดับ
ที่</t>
  </si>
  <si>
    <t>ลำดับ
คดี</t>
  </si>
  <si>
    <t>เงินต้น
ที่ต้องชำระ</t>
  </si>
  <si>
    <r>
      <t xml:space="preserve">รายละเอียดบัญชีเงินฝากสถาบันการเงิน </t>
    </r>
    <r>
      <rPr>
        <b/>
        <u/>
        <sz val="16"/>
        <color theme="1"/>
        <rFont val="TH SarabunIT๙"/>
        <family val="2"/>
      </rPr>
      <t>พร้อมใบแจ้งยอดเงินฝากธนาคาร (Bank Statement) หรือสำเนาสมุดคู่ฝากทุกบัญชี</t>
    </r>
  </si>
  <si>
    <r>
      <t xml:space="preserve">รายละเอียดบัญชีเงินฝากประจำ </t>
    </r>
    <r>
      <rPr>
        <b/>
        <u/>
        <sz val="16"/>
        <color theme="1"/>
        <rFont val="TH SarabunIT๙"/>
        <family val="2"/>
      </rPr>
      <t>พร้อมใบแจ้งยอดเงินฝากธนาคาร (Bank Statement) หรือสำเนาสมุดคู่ฝากทุกบัญชี</t>
    </r>
  </si>
  <si>
    <t>7</t>
  </si>
  <si>
    <t>รายละเอียดลูกหนี้การค้า - หน่วยงานภาครัฐ/บุคคลภายนอก</t>
  </si>
  <si>
    <t>รายละเอียดลูกหนี้เงินยืม</t>
  </si>
  <si>
    <t xml:space="preserve">รายงานลูกหนี้เงินยืม (แยกตามอายุหนี้) </t>
  </si>
  <si>
    <t>9-1</t>
  </si>
  <si>
    <t>รายการกระทบยอดมูลค่าตามบัญชีที่ดิน อาคารและอุปกรณ์</t>
  </si>
  <si>
    <t>11-3</t>
  </si>
  <si>
    <t>11-4</t>
  </si>
  <si>
    <t>รายละเอียดสินทรัพย์ Interface /สินทรัพย์ - ไม่ระบุรายละเอียด</t>
  </si>
  <si>
    <t>รายละเอียดเจ้าหนี้การค้า/รับสินค้า-ใบสำคัญ/เจ้าหนี้อื่น/
ค่าสาธารณูปโภคค้างจ่าย/ใบสำคัญค้างจ่าย/ค่าใช้จ่ายค้างจ่าย</t>
  </si>
  <si>
    <t>14</t>
  </si>
  <si>
    <t xml:space="preserve">รายละเอียดเงินมัดจำ/เงินประกันสัญญา/เงินประกันอื่น </t>
  </si>
  <si>
    <t>19, 19-1, 19-2</t>
  </si>
  <si>
    <r>
      <t xml:space="preserve">การแสดงรายการภาระผูกพัน </t>
    </r>
    <r>
      <rPr>
        <b/>
        <u/>
        <sz val="16"/>
        <color theme="1"/>
        <rFont val="TH SarabunIT๙"/>
        <family val="2"/>
      </rPr>
      <t>ภาพรวมของสถาบัน</t>
    </r>
  </si>
  <si>
    <t>23-3</t>
  </si>
  <si>
    <t>23-4</t>
  </si>
  <si>
    <r>
      <t xml:space="preserve">รายการกระทบยอดมูลค่าตามบัญชีสินทรัพย์ไม่มีตัวตน 
</t>
    </r>
    <r>
      <rPr>
        <b/>
        <u/>
        <sz val="16"/>
        <color theme="1"/>
        <rFont val="TH SarabunIT๙"/>
        <family val="2"/>
      </rPr>
      <t>ภาพรวมของสถาบัน</t>
    </r>
  </si>
  <si>
    <r>
      <t xml:space="preserve">รายการกระทบยอดมูลค่าตามบัญชีที่ดิน อาคารและอุปกรณ์ 
</t>
    </r>
    <r>
      <rPr>
        <b/>
        <u/>
        <sz val="16"/>
        <color theme="1"/>
        <rFont val="TH SarabunIT๙"/>
        <family val="2"/>
      </rPr>
      <t>ภาพรวมของสถาบัน</t>
    </r>
  </si>
  <si>
    <r>
      <t xml:space="preserve">รายงานลูกหนี้เงินยืม (แยกตามอายุหนี้) </t>
    </r>
    <r>
      <rPr>
        <b/>
        <u/>
        <sz val="16"/>
        <color theme="1"/>
        <rFont val="TH SarabunIT๙"/>
        <family val="2"/>
      </rPr>
      <t>ภาพรวมของสถาบัน</t>
    </r>
  </si>
  <si>
    <t>2. หน่วยงานต้องตรวจสอบยอดคงเหลือของแต่ละรายการให้ถูกต้องตรงกับยอดคงเหลือตามรายงานงบทดลอง หากมียอดแตกต่าง</t>
  </si>
  <si>
    <t xml:space="preserve">    ให้ตรวจสอบหาสาเหตุและแสดงรายการที่แตกต่าง</t>
  </si>
  <si>
    <t>ใบเสร็จรับเงินทุกประเภท เช่น แบบเล่ม แบบต่อเนื่องและอิเล็กทรอนิกส์ เป็นต้น</t>
  </si>
  <si>
    <t>หมายเหตุประกอบงบการเงิน</t>
  </si>
  <si>
    <t>แสดงรายละเอียดตามประเภทลูกหนี้เงินยืม</t>
  </si>
  <si>
    <t>เกินกำหนดชำระ 
ไม่เกิน 15 วัน</t>
  </si>
  <si>
    <t>เกินกำหนดชำระ
เกินกว่า 15 วัน</t>
  </si>
  <si>
    <t>ประจำปีงบประมาณ 2567</t>
  </si>
  <si>
    <r>
      <rPr>
        <b/>
        <u/>
        <sz val="16"/>
        <color theme="1"/>
        <rFont val="TH SarabunIT๙"/>
        <family val="2"/>
      </rPr>
      <t>กองบริหารการคลังและพัสดุ</t>
    </r>
    <r>
      <rPr>
        <sz val="16"/>
        <color theme="1"/>
        <rFont val="TH SarabunIT๙"/>
        <family val="2"/>
      </rPr>
      <t>เป็นผู้จัดทำเพื่อนำไปประกอบในการจัดทำรายงานการเงินภาพรวมของสถาบันพระบรมราชชนก</t>
    </r>
  </si>
  <si>
    <t>รายงานเงินคงเหลือประจำวัน ณ วันที่ 30 กันยายน 256๗</t>
  </si>
  <si>
    <t>รายงานกระทบยอดเงินฝากธนาคาร ณ วันที่ 30 กันยายน 256๗</t>
  </si>
  <si>
    <t>รายการกระทบยอดเงินฝากคลัง ณ วันที่ 30 กันยายน 256๗</t>
  </si>
  <si>
    <t>รายละเอียดการค้างชำระค่าใช้จ่ายในการศึกษา ณ วันที่ 30 ก.ย. 6๗</t>
  </si>
  <si>
    <r>
      <t xml:space="preserve">รายละเอียดภาระผูกพัน ณ วันที่ 30 กันยายน 256๗ 
</t>
    </r>
    <r>
      <rPr>
        <b/>
        <u/>
        <sz val="16"/>
        <color theme="1"/>
        <rFont val="TH SarabunIT๙"/>
        <family val="2"/>
      </rPr>
      <t>พร้อมสำเนาสัญญาหรือสำเนาใบสั่งซื้อ/จ้าง/เช่า</t>
    </r>
  </si>
  <si>
    <r>
      <t xml:space="preserve">รายละเอียดภาระผูกพัน ณ วันที่ 30 กันยายน 256๗ 
</t>
    </r>
    <r>
      <rPr>
        <b/>
        <u/>
        <sz val="16"/>
        <color theme="1"/>
        <rFont val="TH SarabunIT๙"/>
        <family val="2"/>
      </rPr>
      <t>ภาพรวมของสถาบัน</t>
    </r>
  </si>
  <si>
    <t>สถานะการดำเนินคดีตามกฎหมาย ณ วันที่ 30 กันยายน 256๗</t>
  </si>
  <si>
    <t>รายงานผลการตรวจสอบภายใน ประจำปีงบประมาณ 256๗</t>
  </si>
  <si>
    <t>แผนการตรวจสอบภายใน ประจำปีงบประมาณ 256๘</t>
  </si>
  <si>
    <t>แผนการปฏิบัติการจัดซื้อจัดจ้าง ประจำปีงบประมาณ 256๗</t>
  </si>
  <si>
    <t>รายงานผลการปฏิบัติการจัดซื้อจัดจ้าง ประจำปีงบประมาณ 256๗</t>
  </si>
  <si>
    <t>แผนการใช้จ่ายเงิน (ทุกแหล่งเงิน) ประจำปีงบประมาณ 256๗</t>
  </si>
  <si>
    <t>รายงานผลการใช้จ่ายเงิน (ทุกแหล่งเงิน) ประจำปีงบประมาณ 256๗</t>
  </si>
  <si>
    <t>ณ วันที่ 30 กันยายน 2567</t>
  </si>
  <si>
    <t>ณ วันที่ 30 กันยายน  2567</t>
  </si>
  <si>
    <t>ณ  วันที่  30  กันยายน  2567</t>
  </si>
  <si>
    <t>(กรณีนศ.ชำระเงินภายหลังวันที่ 30 ก.ย. 2567)</t>
  </si>
  <si>
    <t xml:space="preserve"> 30 กันยายน 2567</t>
  </si>
  <si>
    <t>ปี 2567</t>
  </si>
  <si>
    <t>เลขที่เอกสาร
ขอเบิก</t>
  </si>
  <si>
    <t>เลขที่เอกสาร
ขอจ่าย</t>
  </si>
  <si>
    <t>การคืนหลักประกัน</t>
  </si>
  <si>
    <t xml:space="preserve">วัน เดือน ปี </t>
  </si>
  <si>
    <t>วันที่เริ่มและวันครบกำหนดตามหนังสือค้ำประกันสัญญา</t>
  </si>
  <si>
    <t>วันที่ คกก.ตรวจรับพัสดุ
มีมติรับพัสดุ</t>
  </si>
  <si>
    <t>วันที่ครบกำหนด
นับแต่วันที่ คกก.ตรวจรับพัสดุ
มีมติรับพัสดุ</t>
  </si>
  <si>
    <t>0100011430</t>
  </si>
  <si>
    <t>พักครุภัณฑ์สำนักงาน
(1206010102)</t>
  </si>
  <si>
    <t>พักครุภัณฑ์ไฟฟ้าฯ
(1206030102)</t>
  </si>
  <si>
    <t>0100003178</t>
  </si>
  <si>
    <t>เงินรับฝากอื่น 
(2111020199)</t>
  </si>
  <si>
    <t>0100008759</t>
  </si>
  <si>
    <t>เงินประกันอื่น
(2112010199)</t>
  </si>
  <si>
    <t xml:space="preserve">บัญชีผลสะสมจากการแก้ไขข้อผิดพลาด
(3102010102) </t>
  </si>
  <si>
    <t>บัญชีที่ปรับปรุงคู่กับบัญชีผลสะสมฯ 
(ระบุชื่อบัญชี/รหัสบัญชี)</t>
  </si>
  <si>
    <t>ณ 30 ก.ย. 2567</t>
  </si>
  <si>
    <t xml:space="preserve">  รายการส่งใช้เงินยืมหลังวันที่ 30 ก.ย. 2567</t>
  </si>
  <si>
    <r>
      <t xml:space="preserve">หมายเหตุ : </t>
    </r>
    <r>
      <rPr>
        <sz val="16"/>
        <rFont val="TH SarabunPSK"/>
        <family val="2"/>
      </rPr>
      <t xml:space="preserve">ช่องผลรวมต้องเท่ากับยอดคงเหลือตามรายงานงบทดลอง ณ วันที่ 30 กันยายน 2567 </t>
    </r>
  </si>
  <si>
    <t xml:space="preserve">              และวันที่ 30 กันยายน 2566</t>
  </si>
  <si>
    <r>
      <t xml:space="preserve">หมายเหตุ : </t>
    </r>
    <r>
      <rPr>
        <sz val="16"/>
        <rFont val="TH SarabunPSK"/>
        <family val="2"/>
      </rPr>
      <t xml:space="preserve">ช่องผลรวมต้องเท่ากับยอดคงเหลือตามรายงานการเงินที่ส่งให้ตรวจสอบ ณ วันที่ 30 กันยายน 2567 </t>
    </r>
  </si>
  <si>
    <t>ยกมา
1 ต.ค. 66</t>
  </si>
  <si>
    <t>ยกไป
30 ก.ย. 67</t>
  </si>
  <si>
    <t>ณ 30 ก.ย. 66</t>
  </si>
  <si>
    <t>ณ 30 ก.ย. 67</t>
  </si>
  <si>
    <t>จัดซื้อ/จัดจ้าง</t>
  </si>
  <si>
    <t>ระหว่างกรม</t>
  </si>
  <si>
    <t>ระหว่างหน่วยงานในกรมเดียวกัน</t>
  </si>
  <si>
    <t>รวมเพิ่มขึ้นระหว่างปี</t>
  </si>
  <si>
    <t>รวมลดลงระหว่างปี</t>
  </si>
  <si>
    <t>D</t>
  </si>
  <si>
    <t>E</t>
  </si>
  <si>
    <t>A+B+C+D+E=(2)</t>
  </si>
  <si>
    <t>F</t>
  </si>
  <si>
    <t>G</t>
  </si>
  <si>
    <t>H</t>
  </si>
  <si>
    <t>F+G+H=(3)</t>
  </si>
  <si>
    <t>รวมเพิ่มขึ้น
ระหว่างปี</t>
  </si>
  <si>
    <t>(1)+(2)-(3)=(4)</t>
  </si>
  <si>
    <t>I</t>
  </si>
  <si>
    <t>J</t>
  </si>
  <si>
    <t>รวมลดลง
ระหว่างปี</t>
  </si>
  <si>
    <t>I+J=(6)</t>
  </si>
  <si>
    <t>K</t>
  </si>
  <si>
    <t>L</t>
  </si>
  <si>
    <t>จำหน่าย
/บริจาค</t>
  </si>
  <si>
    <t>โอนออกระหว่างกรม/ภายในกรมเดียวกัน</t>
  </si>
  <si>
    <t>K+L=(7)</t>
  </si>
  <si>
    <t>(5)+(6)-(7)=(8)</t>
  </si>
  <si>
    <t>(1)-(5)=(9)</t>
  </si>
  <si>
    <t>(4)-(8)=(10)</t>
  </si>
  <si>
    <t xml:space="preserve"> - แนบสำเนาสัญญาจ้างและสัญญาที่แก้ไขเพิ่มเติม เพื่อประกอบการตรวจสอบ (เฉพาะสัญญาใหม่หรือการแก้ไขสัญญาที่เกิดขึ้นในปีงบประมาณ 2567) </t>
  </si>
  <si>
    <t xml:space="preserve"> - กรณีสัญญาจ้างที่ครบกำหนดส่งมอบงานงวดสุดท้าย ผู้รับจ้างส่งมอบงานและคณะกรรมการตรวจรับพัสดุ ตรวจรับงานงวดสุดท้ายแล้ว ภายในวันที่ 30 กันยายน 2567 แต่ยังไม่ได้ดำเนินการโอนงานระหว่างก่อสร้าง</t>
  </si>
  <si>
    <t xml:space="preserve"> ณ วันที่ 30 ก.ย. 2566</t>
  </si>
  <si>
    <t>ประจำปีงปม. 2567</t>
  </si>
  <si>
    <t>วันที่ครบกำหนดตามสัญญา</t>
  </si>
  <si>
    <t>ยอดยกมา 
(1 ต.ค. 2566)</t>
  </si>
  <si>
    <t xml:space="preserve">ยอดยกไป 
(30 ก.ย. 2567)  </t>
  </si>
  <si>
    <t>ยอดยกมา  
(1 ต.ค. 2566)</t>
  </si>
  <si>
    <t xml:space="preserve">ยอดยกไป  
(30 ก.ย. 2567) </t>
  </si>
  <si>
    <t>(2)+(3) = (4)</t>
  </si>
  <si>
    <t>(1)+(4)-(5) = (6)</t>
  </si>
  <si>
    <t>(7)+(8)-(9) = (10)</t>
  </si>
  <si>
    <t>(6)-(10) = (11)</t>
  </si>
  <si>
    <t>(1 ต.ค. 2566)</t>
  </si>
  <si>
    <t xml:space="preserve">เงินคงเหลือยกมา </t>
  </si>
  <si>
    <t>จ่ายเงินระหว่างปี</t>
  </si>
  <si>
    <t>รับเงินระหว่างปี</t>
  </si>
  <si>
    <t>(A)+(B)+(C) = (4)</t>
  </si>
  <si>
    <t>(3)+(4) = (5)</t>
  </si>
  <si>
    <t>ประเภทค่าใช้จ่าย</t>
  </si>
  <si>
    <t>(1)+(2)-(5) = (6)</t>
  </si>
  <si>
    <t xml:space="preserve">ปรับปรุงเนื่องจากในงวดบัญชีปี 2564 - 2566 รับเงินประกันของเสียหายที่มีเงื่อนไขต้องจ่ายคืนเมื่อครบกำหนด โดยบันทึกบัญชีเป็นบัญชีรายได้ค่าธรรมเนียมการศึกษา ทำให้บัญชีรายได้สูงไปและบัญชีหนี้สินต่ำไป จึงปรับปรุงเพิ่มยอดบัญชีเงินประกันอื่นคู่กับบัญชีผลสะสมจากการแก้ไขข้อผิดพลาดเพื่อให้ยอดคงเหลือตามบัญขีเงินประกันอื่นถูกต้องตามทะเบียนคุม </t>
  </si>
  <si>
    <t>ปรับปรุงเนื่องจากในงวดปีบัญชี 2563 - 2565 วิทยาลัยรับเงินค่าลงทะเบียนฝึกอบรมจาก สบช. และบุคคลภายนอก โดยบันทึกบัญชีเป็นบัญชีเงินรับฝากอื่น แต่เมื่อดำเนินการจัดกิจกรรมและเบิกจ่ายเงิน ได้บันทึกบัญชีค่าใช้จ่ายโดยไม่ได้บันทึกลดยอดบัญชีเงินรับฝากอื่น จึงปรับปรุงลดยอดเงินรับฝากอื่น คู่กับบัญชีผลสะสมจากการแก้ไขข้อผิดพลาดเพื่อให้ยอดคงเหลือตามบัญชีเงินรับฝากอื่นถูกต้องตรงตามทะเบียนคุม</t>
  </si>
  <si>
    <t>0100011455</t>
  </si>
  <si>
    <t>ค่าเสื่อมราคา-ครุภัณฑ์สำนักงาน (5105010109)</t>
  </si>
  <si>
    <t>ค่าเสื่อมราคา-ครุภัณฑ์ไฟฟ้าฯ (5105010113)</t>
  </si>
  <si>
    <t>ปรับปรุงเนื่องจากวิทยาลัยตรวจสอบพัสดุประจำปีพบว่ามีครุภัณฑ์ที่สำรวจพบ จำนวน 193 รายการ เป็นเงินจำนวน 6,414,120.00 บาท จึงปรับปรุงครุภัณฑ์ดังกล่าวขึ้นเป็นสินทรัพย์รายตัวในระบบ New GFMIS Thai และเป็นกรณีสินทรัพย์หมดอายุการใช้งานแล้ว จึงได้บันทึกบัญชีปรับปรุงรายการค่าเสื่อมราคาลดลงคู่กับบัญชีผลสะสมจากการแก้ไขข้อผิดพลาด เนื่องจากเป็นค่าเสื่อมราคาที่เกิดขึ้นแล้วในงวดบัญชีปีก่อน ๆ</t>
  </si>
  <si>
    <t>กรณีบัญชีแยกประเภทเงินฝากธนาคารมียอดคงเหลือแตกต่างจากใบแจ้งยอดเงินฝากธนาคาร (Bank Statement) หรือสำเนาสมุดคู่ฝาก</t>
  </si>
  <si>
    <r>
      <t xml:space="preserve">รายละเอียดบัญชีงานระหว่างก่อสร้าง </t>
    </r>
    <r>
      <rPr>
        <b/>
        <u/>
        <sz val="16"/>
        <color theme="1"/>
        <rFont val="TH SarabunIT๙"/>
        <family val="2"/>
      </rPr>
      <t>พร้อมสำเนาสัญญาจ้าง</t>
    </r>
  </si>
  <si>
    <r>
      <t>ตามแบบฟอร์มที่ 20 พร้อมเอกสารประกอบการอนุมัติปรับปรุงบัญชีผลสะสมจากการแก้ไขข้อผิดพลาด</t>
    </r>
    <r>
      <rPr>
        <b/>
        <u/>
        <sz val="16"/>
        <color theme="1"/>
        <rFont val="TH SarabunIT๙"/>
        <family val="2"/>
      </rPr>
      <t>ทุกรายการ</t>
    </r>
  </si>
  <si>
    <t>แบบฟอร์มที่ 23-3</t>
  </si>
  <si>
    <t>แบบฟอร์มที่ 23-4</t>
  </si>
  <si>
    <t>2. นำช่องรวมของภาระผูกพันแต่ละประเภทสัญญาไปกรอกในแบบฟอร์มที่ 23-4</t>
  </si>
  <si>
    <r>
      <t xml:space="preserve">หมายเหตุ : </t>
    </r>
    <r>
      <rPr>
        <sz val="16"/>
        <color theme="1"/>
        <rFont val="TH SarabunPSK"/>
        <family val="2"/>
      </rPr>
      <t>ช่องรวมของภาระผูกพันแต่ละประเภทสัญญาจะต้องเท่ากับช่องรวมตามแบบฟอร์มที่ 23-3</t>
    </r>
  </si>
  <si>
    <t>รายงานประจำปี 2567 ของสถาบันพระบรมราชชนก</t>
  </si>
  <si>
    <r>
      <t xml:space="preserve">รายงานการใช้ใบเสร็จรับเงินประจำปีงบประมาณ 256๗ </t>
    </r>
    <r>
      <rPr>
        <b/>
        <u/>
        <sz val="16"/>
        <rFont val="TH SarabunIT๙"/>
        <family val="2"/>
      </rPr>
      <t>ทุกหน่วยเบิกจ่ายและภาพรวมของสถาบัน</t>
    </r>
  </si>
  <si>
    <r>
      <t xml:space="preserve">ทะเบียนคุมการเบิกจ่ายใบเสร็จรับเงินประจำปีงบประมาณ 256๗ ทุกประเภท ได้แก่ แบบเล่ม แบบต่อเนื่องและอิเล็กทรอนิกส์  </t>
    </r>
    <r>
      <rPr>
        <b/>
        <u/>
        <sz val="16"/>
        <rFont val="TH SarabunIT๙"/>
        <family val="2"/>
      </rPr>
      <t>ภาพรวมของสถาบัน</t>
    </r>
  </si>
  <si>
    <t>จัดส่งเฉพาะรายงานผลการตรวจสอบพัสดุประจำปีที่คณะกรรมการฯ ลงนาม โดยไม่ต้องแนบรายละเอียดการตรวจสอบ หากมีความจำเป็นในการตรวจสอบ สตง. จะประสานขอรายละเอียดเพิ่มเติมภายหลัง)</t>
  </si>
  <si>
    <t>กรณีใบเสร็จรับเงินรูปแบบอิเล็กทรอนิกส์ 
ในรูปแบบไฟล์ excel</t>
  </si>
  <si>
    <t>รายการปรับปรุง สตง.</t>
  </si>
  <si>
    <t>อ้างอิง</t>
  </si>
  <si>
    <t>ทดสอบรวมเพิ่มขึ้น</t>
  </si>
  <si>
    <t>ทดสอบรวม
ลดลง</t>
  </si>
  <si>
    <t>จำหน่าย/บริจาค
/โอนออก</t>
  </si>
  <si>
    <t>***ข้อสังเกตจากการตรวจสอบ พบว่า รายงานค่าเสื่อมราคา ช่อง "รก.ค่าได้มา" เป็นการแสดงข้อมูลเพิ่มขึ้น และลดลงของสินทรัพย์ที่เกิดขึ้นระหว่างปี โดยมีข้อจำกัดว่า หากสินทรัพย์รายการใดบันทึกเพิ่มขึ้น และบันทึกจำหน่ายลดลงภายในปีเดียวกัน สินทรัพย์รายการนั้นจะไม่แสดงยอดใดๆ ในช่อง "รก. ค่าได้มา"</t>
  </si>
  <si>
    <t xml:space="preserve"> ดังนั้นจึงต้องสังเกตที่ช่อง "การปรับปรุงมูลค่า" เพื่อจะทำให้ทราบว่าเป็นรายการที่มีการบันทึกเพิ่มขึ้นและลดลงภายในงวดบัญชีเดียวกัน และสอบยันความถูกต้องกับ GL สินทรัพย์รายการดังกล่าวและรายงานการตัดจำหน่าย เพื่อให้ได้ข้อมูลที่ถูกต้อง ครบถ้วน</t>
  </si>
  <si>
    <t>ณ วันที่ 30 กันยายน 2566</t>
  </si>
  <si>
    <t>รายละเอียดวัสดุคงเหลือ/สินค้าคงเหลือ</t>
  </si>
  <si>
    <t>จัดส่งสำเนารายละเอียดการตรวจสอบวัสดุคงเหลือและสินค้าคงเหลือของคณะกรรมการตรวจสอบพัสดุประจำปี</t>
  </si>
  <si>
    <t>ข้อมูลจำนวนนักศึกษาทั้งหมดที่ลงทะเบียนเรียน ในปีงบประมาณ 2567 ได้แก่ ปีการศึกษา 2566 (ภาคการศึกษาที่ 2 ภาคการศึกษาฤดูร้อน) ปีการศึกษา 2567 (ภาคการศึกษาที่ 1) จากฝ่ายทะเบียนนักศึกษา ในรูปแบบไฟล์ excel</t>
  </si>
  <si>
    <t>ข้อมูลการจัดทำใบแจ้งชำระค่าใช้จ่ายในการศึกษา การรับชำระเงิน การออกใบเสร็จรับเงิน การขอผ่อนผัน และรายงานการค้างชำระค่าใช้จ่ายในการศึกษา ณ วันที่ 30 กันยายน 2567 ในระบบจัดเก็บค่าธรรมเนียมการศึกษาของสถาบัน ในรูปแบบไฟล์ excel</t>
  </si>
  <si>
    <r>
      <t xml:space="preserve">รายละเอียดหนังสือค้ำประกันจากธนาคาร 
</t>
    </r>
    <r>
      <rPr>
        <b/>
        <u/>
        <sz val="16"/>
        <rFont val="TH SarabunIT๙"/>
        <family val="2"/>
      </rPr>
      <t>พร้อมจัดส่งสำเนาหนังสือค้ำประกันสัญญา</t>
    </r>
  </si>
  <si>
    <t>คำสั่งแต่งตั้งคณะกรรมการตรวจสอบพัสดุประจำปี รายงานผลการตรวจสอบพัสดุประจำปีงบประมาณ 256๗ และสำเนาหนังสือนำส่งรายงานผลการตรวจสอบไปยังสำนักงานการตรวจเงินแผ่นดิน</t>
  </si>
  <si>
    <t>รายละเอียดแนบท้ายจดหมายบันทึก
ที่ ตผ 0028/จม.๑๑๐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</si>
</sst>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&quot; &quot;#,##0.00&quot; &quot;;&quot;-&quot;#,##0.00&quot; &quot;;&quot; -&quot;00&quot; &quot;;&quot; &quot;@&quot; &quot;"/>
    <numFmt numFmtId="166" formatCode="#,##0.00&quot; &quot;;&quot;-&quot;#,##0.00&quot; &quot;"/>
    <numFmt numFmtId="167" formatCode="&quot; &quot;#,###&quot; &quot;;&quot;-&quot;#,###&quot; &quot;;&quot; -&quot;&quot; &quot;;&quot; &quot;@&quot; &quot;"/>
    <numFmt numFmtId="168" formatCode="#,##0.00;&quot;-&quot;#,##0.00"/>
    <numFmt numFmtId="169" formatCode="d\ mmmm\ yyyy"/>
    <numFmt numFmtId="170" formatCode="[$-1070000]d/mm/yyyy;@"/>
    <numFmt numFmtId="171" formatCode="#,##0.00;\(#,##0.00\)"/>
  </numFmts>
  <fonts count="6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4"/>
      <color theme="1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color indexed="10"/>
      <name val="TH SarabunPSK"/>
      <family val="2"/>
    </font>
    <font>
      <sz val="10"/>
      <name val="Arial"/>
      <family val="2"/>
    </font>
    <font>
      <b/>
      <u/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sz val="10"/>
      <name val="TH SarabunPSK"/>
      <family val="2"/>
    </font>
    <font>
      <u/>
      <sz val="16"/>
      <name val="TH SarabunPSK"/>
      <family val="2"/>
    </font>
    <font>
      <u val="singleAccounting"/>
      <sz val="16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  <charset val="222"/>
    </font>
    <font>
      <sz val="11"/>
      <color rgb="FF000000"/>
      <name val="Tahoma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u val="double"/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6"/>
      <name val="TH SarabunIT๙"/>
      <family val="2"/>
    </font>
    <font>
      <sz val="11"/>
      <color indexed="8"/>
      <name val="Calibri"/>
      <family val="2"/>
      <scheme val="minor"/>
    </font>
    <font>
      <sz val="16"/>
      <color theme="1"/>
      <name val="TH SarabunPSK"/>
      <family val="2"/>
      <charset val="22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b/>
      <sz val="11"/>
      <color theme="1"/>
      <name val="TH SarabunPSK"/>
      <family val="2"/>
    </font>
    <font>
      <u/>
      <sz val="16"/>
      <color rgb="FF000000"/>
      <name val="TH SarabunPSK"/>
      <family val="2"/>
    </font>
    <font>
      <b/>
      <sz val="14"/>
      <name val="TH SarabunPSK"/>
      <family val="2"/>
    </font>
    <font>
      <b/>
      <u/>
      <sz val="16"/>
      <name val="TH SarabunIT๙"/>
      <family val="2"/>
    </font>
    <font>
      <sz val="14"/>
      <color theme="1"/>
      <name val="TH Sarabun New"/>
      <family val="2"/>
      <charset val="222"/>
    </font>
    <font>
      <b/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20"/>
      <color indexed="8"/>
      <name val="TH SarabunPSK"/>
      <family val="2"/>
    </font>
    <font>
      <sz val="20"/>
      <color theme="1"/>
      <name val="TH SarabunPSK"/>
      <family val="2"/>
    </font>
    <font>
      <sz val="20"/>
      <color rgb="FFFF0000"/>
      <name val="TH SarabunPSK"/>
      <family val="2"/>
    </font>
    <font>
      <b/>
      <sz val="20"/>
      <color indexed="8"/>
      <name val="TH SarabunPSK"/>
      <family val="2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  <font>
      <sz val="16"/>
      <color rgb="FFFF0000"/>
      <name val="TH Sarabun New"/>
      <family val="2"/>
    </font>
    <font>
      <b/>
      <sz val="20"/>
      <color indexed="8"/>
      <name val="TH Sarabun New"/>
      <family val="2"/>
    </font>
    <font>
      <sz val="20"/>
      <color indexed="8"/>
      <name val="TH Sarabun New"/>
      <family val="2"/>
    </font>
    <font>
      <sz val="20"/>
      <color theme="1"/>
      <name val="TH Sarabun New"/>
      <family val="2"/>
    </font>
    <font>
      <sz val="20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29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3" fillId="0" borderId="0"/>
    <xf numFmtId="0" fontId="24" fillId="0" borderId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4" fillId="0" borderId="0"/>
    <xf numFmtId="0" fontId="30" fillId="0" borderId="0"/>
    <xf numFmtId="164" fontId="30" fillId="0" borderId="0" applyFont="0" applyFill="0" applyBorder="0" applyAlignment="0" applyProtection="0"/>
    <xf numFmtId="0" fontId="31" fillId="0" borderId="0"/>
    <xf numFmtId="0" fontId="38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9" fillId="0" borderId="0"/>
    <xf numFmtId="0" fontId="3" fillId="0" borderId="0"/>
    <xf numFmtId="164" fontId="39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8" fillId="0" borderId="0"/>
    <xf numFmtId="0" fontId="3" fillId="0" borderId="0"/>
    <xf numFmtId="164" fontId="3" fillId="0" borderId="0" applyFont="0" applyFill="0" applyBorder="0" applyAlignment="0" applyProtection="0"/>
  </cellStyleXfs>
  <cellXfs count="993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9" xfId="0" applyFont="1" applyBorder="1"/>
    <xf numFmtId="0" fontId="1" fillId="0" borderId="23" xfId="0" applyFont="1" applyBorder="1"/>
    <xf numFmtId="164" fontId="1" fillId="0" borderId="0" xfId="4" applyFont="1" applyFill="1"/>
    <xf numFmtId="164" fontId="1" fillId="0" borderId="1" xfId="4" applyFont="1" applyFill="1" applyBorder="1" applyAlignment="1">
      <alignment horizontal="center" vertical="center"/>
    </xf>
    <xf numFmtId="164" fontId="1" fillId="0" borderId="17" xfId="4" applyFont="1" applyFill="1" applyBorder="1" applyAlignment="1">
      <alignment horizontal="center"/>
    </xf>
    <xf numFmtId="164" fontId="1" fillId="0" borderId="19" xfId="4" applyFont="1" applyFill="1" applyBorder="1" applyAlignment="1">
      <alignment horizontal="center"/>
    </xf>
    <xf numFmtId="39" fontId="7" fillId="0" borderId="20" xfId="2" applyNumberFormat="1" applyFont="1" applyFill="1" applyBorder="1" applyAlignment="1" applyProtection="1">
      <alignment horizontal="right"/>
      <protection locked="0"/>
    </xf>
    <xf numFmtId="164" fontId="1" fillId="0" borderId="9" xfId="4" applyFont="1" applyFill="1" applyBorder="1" applyAlignment="1">
      <alignment horizontal="center"/>
    </xf>
    <xf numFmtId="164" fontId="1" fillId="0" borderId="20" xfId="4" applyFont="1" applyFill="1" applyBorder="1" applyAlignment="1">
      <alignment horizontal="center"/>
    </xf>
    <xf numFmtId="39" fontId="7" fillId="0" borderId="9" xfId="2" applyNumberFormat="1" applyFont="1" applyFill="1" applyBorder="1" applyAlignment="1" applyProtection="1">
      <alignment horizontal="right"/>
      <protection locked="0"/>
    </xf>
    <xf numFmtId="39" fontId="7" fillId="0" borderId="1" xfId="2" applyNumberFormat="1" applyFont="1" applyFill="1" applyBorder="1" applyAlignment="1" applyProtection="1">
      <alignment horizontal="right"/>
      <protection locked="0"/>
    </xf>
    <xf numFmtId="39" fontId="7" fillId="0" borderId="19" xfId="2" applyNumberFormat="1" applyFont="1" applyFill="1" applyBorder="1" applyAlignment="1" applyProtection="1">
      <alignment horizontal="right"/>
      <protection locked="0"/>
    </xf>
    <xf numFmtId="164" fontId="1" fillId="0" borderId="0" xfId="4" applyFont="1" applyFill="1" applyAlignment="1">
      <alignment vertical="center"/>
    </xf>
    <xf numFmtId="164" fontId="6" fillId="0" borderId="0" xfId="1" applyFont="1" applyFill="1"/>
    <xf numFmtId="0" fontId="1" fillId="0" borderId="2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0" borderId="1" xfId="4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6" fillId="0" borderId="0" xfId="3" applyFont="1"/>
    <xf numFmtId="0" fontId="6" fillId="0" borderId="0" xfId="3" applyFont="1" applyAlignment="1">
      <alignment horizontal="center"/>
    </xf>
    <xf numFmtId="0" fontId="11" fillId="0" borderId="0" xfId="3" applyFont="1"/>
    <xf numFmtId="0" fontId="12" fillId="0" borderId="0" xfId="3" applyFont="1" applyAlignment="1">
      <alignment horizontal="center"/>
    </xf>
    <xf numFmtId="0" fontId="13" fillId="0" borderId="0" xfId="3" applyFont="1"/>
    <xf numFmtId="0" fontId="8" fillId="0" borderId="0" xfId="3" applyFont="1" applyAlignment="1">
      <alignment horizontal="right"/>
    </xf>
    <xf numFmtId="0" fontId="8" fillId="0" borderId="0" xfId="3" applyFont="1"/>
    <xf numFmtId="0" fontId="14" fillId="0" borderId="0" xfId="3" applyFont="1"/>
    <xf numFmtId="0" fontId="15" fillId="0" borderId="0" xfId="5" applyFont="1" applyAlignment="1">
      <alignment vertical="center"/>
    </xf>
    <xf numFmtId="0" fontId="7" fillId="0" borderId="0" xfId="7" applyFont="1" applyAlignment="1">
      <alignment vertical="center"/>
    </xf>
    <xf numFmtId="164" fontId="7" fillId="0" borderId="0" xfId="8" applyFont="1" applyBorder="1" applyAlignment="1">
      <alignment horizontal="right" vertical="center"/>
    </xf>
    <xf numFmtId="0" fontId="15" fillId="0" borderId="0" xfId="6" applyFont="1" applyAlignment="1">
      <alignment vertical="center"/>
    </xf>
    <xf numFmtId="43" fontId="7" fillId="0" borderId="0" xfId="7" applyNumberFormat="1" applyFont="1" applyAlignment="1">
      <alignment vertical="center"/>
    </xf>
    <xf numFmtId="43" fontId="7" fillId="0" borderId="0" xfId="9" applyFont="1" applyBorder="1" applyAlignment="1">
      <alignment horizontal="right" vertical="center"/>
    </xf>
    <xf numFmtId="43" fontId="17" fillId="0" borderId="0" xfId="9" applyFont="1" applyBorder="1" applyAlignment="1">
      <alignment horizontal="right" vertical="center"/>
    </xf>
    <xf numFmtId="43" fontId="1" fillId="0" borderId="0" xfId="9" applyFont="1" applyBorder="1" applyAlignment="1">
      <alignment horizontal="right" vertical="center"/>
    </xf>
    <xf numFmtId="43" fontId="1" fillId="0" borderId="0" xfId="9" applyFont="1" applyBorder="1" applyAlignment="1">
      <alignment horizontal="right" vertical="center" shrinkToFit="1"/>
    </xf>
    <xf numFmtId="0" fontId="18" fillId="0" borderId="0" xfId="7" applyFont="1" applyAlignment="1">
      <alignment vertical="center"/>
    </xf>
    <xf numFmtId="0" fontId="9" fillId="0" borderId="0" xfId="7" applyFont="1" applyAlignment="1">
      <alignment vertical="center"/>
    </xf>
    <xf numFmtId="43" fontId="14" fillId="0" borderId="0" xfId="3" applyNumberFormat="1" applyFont="1"/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2" fillId="0" borderId="0" xfId="4" applyFont="1" applyFill="1"/>
    <xf numFmtId="164" fontId="2" fillId="0" borderId="1" xfId="4" applyFont="1" applyFill="1" applyBorder="1" applyAlignment="1">
      <alignment horizontal="center" vertical="center" wrapText="1"/>
    </xf>
    <xf numFmtId="39" fontId="7" fillId="0" borderId="0" xfId="2" applyNumberFormat="1" applyFont="1" applyFill="1" applyBorder="1" applyAlignment="1" applyProtection="1">
      <alignment horizontal="right"/>
      <protection locked="0"/>
    </xf>
    <xf numFmtId="164" fontId="1" fillId="0" borderId="0" xfId="4" applyFont="1" applyFill="1" applyBorder="1" applyAlignment="1">
      <alignment horizontal="center"/>
    </xf>
    <xf numFmtId="164" fontId="1" fillId="0" borderId="0" xfId="4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164" fontId="6" fillId="0" borderId="17" xfId="4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164" fontId="6" fillId="0" borderId="19" xfId="4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0" xfId="0" applyFont="1" applyBorder="1"/>
    <xf numFmtId="164" fontId="6" fillId="0" borderId="20" xfId="4" applyFont="1" applyBorder="1" applyAlignment="1">
      <alignment horizontal="center"/>
    </xf>
    <xf numFmtId="15" fontId="6" fillId="0" borderId="21" xfId="4" applyNumberFormat="1" applyFont="1" applyBorder="1" applyAlignment="1">
      <alignment horizontal="center"/>
    </xf>
    <xf numFmtId="49" fontId="6" fillId="0" borderId="20" xfId="4" applyNumberFormat="1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center"/>
    </xf>
    <xf numFmtId="0" fontId="6" fillId="0" borderId="21" xfId="0" applyFont="1" applyBorder="1"/>
    <xf numFmtId="164" fontId="6" fillId="0" borderId="21" xfId="4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24" xfId="0" applyFont="1" applyBorder="1"/>
    <xf numFmtId="164" fontId="6" fillId="0" borderId="24" xfId="4" applyFont="1" applyBorder="1" applyAlignment="1">
      <alignment horizontal="center"/>
    </xf>
    <xf numFmtId="164" fontId="6" fillId="0" borderId="0" xfId="4" applyFont="1" applyAlignment="1">
      <alignment horizontal="center"/>
    </xf>
    <xf numFmtId="164" fontId="6" fillId="0" borderId="10" xfId="4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20" fillId="0" borderId="0" xfId="3" applyFont="1"/>
    <xf numFmtId="0" fontId="20" fillId="0" borderId="0" xfId="3" applyFont="1" applyAlignment="1">
      <alignment horizontal="center"/>
    </xf>
    <xf numFmtId="0" fontId="21" fillId="0" borderId="8" xfId="3" applyFont="1" applyBorder="1" applyAlignment="1">
      <alignment horizontal="center"/>
    </xf>
    <xf numFmtId="0" fontId="21" fillId="0" borderId="3" xfId="3" applyFont="1" applyBorder="1" applyAlignment="1">
      <alignment horizontal="center"/>
    </xf>
    <xf numFmtId="0" fontId="21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21" fillId="0" borderId="9" xfId="3" applyFont="1" applyBorder="1" applyAlignment="1">
      <alignment horizontal="center"/>
    </xf>
    <xf numFmtId="0" fontId="21" fillId="0" borderId="12" xfId="3" applyFont="1" applyBorder="1" applyAlignment="1">
      <alignment horizontal="center"/>
    </xf>
    <xf numFmtId="0" fontId="21" fillId="0" borderId="2" xfId="3" applyFont="1" applyBorder="1" applyAlignment="1">
      <alignment horizontal="center"/>
    </xf>
    <xf numFmtId="0" fontId="21" fillId="0" borderId="5" xfId="3" applyFont="1" applyBorder="1" applyAlignment="1">
      <alignment horizontal="center"/>
    </xf>
    <xf numFmtId="0" fontId="22" fillId="0" borderId="1" xfId="3" applyFont="1" applyBorder="1"/>
    <xf numFmtId="0" fontId="22" fillId="0" borderId="0" xfId="3" applyFont="1"/>
    <xf numFmtId="0" fontId="6" fillId="0" borderId="1" xfId="3" applyFont="1" applyBorder="1"/>
    <xf numFmtId="0" fontId="0" fillId="0" borderId="0" xfId="0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6" fontId="26" fillId="0" borderId="31" xfId="12" applyNumberFormat="1" applyFont="1" applyFill="1" applyBorder="1" applyAlignment="1">
      <alignment vertical="top"/>
    </xf>
    <xf numFmtId="165" fontId="26" fillId="0" borderId="31" xfId="12" applyFont="1" applyFill="1" applyBorder="1" applyAlignment="1">
      <alignment vertical="top"/>
    </xf>
    <xf numFmtId="165" fontId="26" fillId="0" borderId="33" xfId="12" applyFont="1" applyFill="1" applyBorder="1" applyAlignment="1">
      <alignment vertical="top"/>
    </xf>
    <xf numFmtId="166" fontId="26" fillId="0" borderId="33" xfId="12" applyNumberFormat="1" applyFont="1" applyFill="1" applyBorder="1" applyAlignment="1">
      <alignment vertical="top"/>
    </xf>
    <xf numFmtId="165" fontId="25" fillId="0" borderId="34" xfId="12" applyFont="1" applyFill="1" applyBorder="1" applyAlignment="1">
      <alignment vertical="top"/>
    </xf>
    <xf numFmtId="165" fontId="25" fillId="0" borderId="31" xfId="12" applyFont="1" applyFill="1" applyBorder="1" applyAlignment="1">
      <alignment vertical="top"/>
    </xf>
    <xf numFmtId="166" fontId="26" fillId="0" borderId="35" xfId="12" applyNumberFormat="1" applyFont="1" applyFill="1" applyBorder="1" applyAlignment="1">
      <alignment vertical="top"/>
    </xf>
    <xf numFmtId="166" fontId="25" fillId="0" borderId="26" xfId="12" applyNumberFormat="1" applyFont="1" applyFill="1" applyBorder="1" applyAlignment="1">
      <alignment vertical="top"/>
    </xf>
    <xf numFmtId="167" fontId="26" fillId="0" borderId="31" xfId="13" applyNumberFormat="1" applyFont="1" applyFill="1" applyBorder="1" applyAlignment="1">
      <alignment horizontal="center"/>
    </xf>
    <xf numFmtId="166" fontId="25" fillId="0" borderId="32" xfId="12" applyNumberFormat="1" applyFont="1" applyFill="1" applyBorder="1" applyAlignment="1">
      <alignment vertical="top"/>
    </xf>
    <xf numFmtId="166" fontId="25" fillId="0" borderId="35" xfId="12" applyNumberFormat="1" applyFont="1" applyFill="1" applyBorder="1" applyAlignment="1">
      <alignment vertical="top"/>
    </xf>
    <xf numFmtId="165" fontId="25" fillId="0" borderId="0" xfId="12" applyFont="1" applyFill="1" applyAlignment="1">
      <alignment vertical="top"/>
    </xf>
    <xf numFmtId="165" fontId="26" fillId="0" borderId="29" xfId="12" applyFont="1" applyFill="1" applyBorder="1" applyAlignment="1">
      <alignment vertical="top"/>
    </xf>
    <xf numFmtId="166" fontId="26" fillId="0" borderId="26" xfId="12" applyNumberFormat="1" applyFont="1" applyFill="1" applyBorder="1" applyAlignment="1">
      <alignment vertical="top"/>
    </xf>
    <xf numFmtId="165" fontId="26" fillId="0" borderId="26" xfId="12" applyFont="1" applyFill="1" applyBorder="1" applyAlignment="1">
      <alignment vertical="top"/>
    </xf>
    <xf numFmtId="168" fontId="26" fillId="0" borderId="26" xfId="12" applyNumberFormat="1" applyFont="1" applyFill="1" applyBorder="1" applyAlignment="1">
      <alignment vertical="top"/>
    </xf>
    <xf numFmtId="166" fontId="26" fillId="0" borderId="0" xfId="12" applyNumberFormat="1" applyFont="1" applyFill="1" applyAlignment="1">
      <alignment vertical="top"/>
    </xf>
    <xf numFmtId="165" fontId="26" fillId="0" borderId="0" xfId="12" applyFont="1" applyFill="1" applyAlignment="1">
      <alignment vertical="top"/>
    </xf>
    <xf numFmtId="165" fontId="26" fillId="0" borderId="0" xfId="12" applyFont="1" applyAlignment="1">
      <alignment vertical="top"/>
    </xf>
    <xf numFmtId="0" fontId="27" fillId="0" borderId="0" xfId="3" applyFont="1" applyAlignment="1">
      <alignment horizontal="center"/>
    </xf>
    <xf numFmtId="164" fontId="8" fillId="0" borderId="0" xfId="4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6" fillId="0" borderId="13" xfId="14" applyFont="1" applyBorder="1" applyAlignment="1">
      <alignment horizontal="center"/>
    </xf>
    <xf numFmtId="0" fontId="6" fillId="0" borderId="1" xfId="14" applyFont="1" applyBorder="1" applyAlignment="1">
      <alignment horizontal="center"/>
    </xf>
    <xf numFmtId="0" fontId="6" fillId="0" borderId="41" xfId="14" applyFont="1" applyBorder="1" applyAlignment="1">
      <alignment horizontal="center"/>
    </xf>
    <xf numFmtId="0" fontId="6" fillId="0" borderId="17" xfId="14" applyFont="1" applyBorder="1" applyAlignment="1">
      <alignment horizontal="left"/>
    </xf>
    <xf numFmtId="0" fontId="8" fillId="0" borderId="1" xfId="14" applyFont="1" applyBorder="1" applyAlignment="1">
      <alignment horizontal="center"/>
    </xf>
    <xf numFmtId="0" fontId="6" fillId="0" borderId="0" xfId="14" applyFont="1"/>
    <xf numFmtId="4" fontId="6" fillId="0" borderId="0" xfId="14" applyNumberFormat="1" applyFont="1"/>
    <xf numFmtId="0" fontId="6" fillId="0" borderId="0" xfId="14" applyFont="1" applyAlignment="1">
      <alignment horizontal="center"/>
    </xf>
    <xf numFmtId="164" fontId="1" fillId="0" borderId="0" xfId="14" applyNumberFormat="1" applyFont="1"/>
    <xf numFmtId="0" fontId="8" fillId="0" borderId="4" xfId="14" applyFont="1" applyBorder="1" applyAlignment="1">
      <alignment horizontal="center"/>
    </xf>
    <xf numFmtId="0" fontId="8" fillId="0" borderId="8" xfId="14" applyFont="1" applyBorder="1" applyAlignment="1">
      <alignment horizontal="center"/>
    </xf>
    <xf numFmtId="0" fontId="8" fillId="0" borderId="23" xfId="14" applyFont="1" applyBorder="1" applyAlignment="1">
      <alignment horizontal="center"/>
    </xf>
    <xf numFmtId="0" fontId="8" fillId="0" borderId="9" xfId="14" applyFont="1" applyBorder="1" applyAlignment="1">
      <alignment horizontal="center"/>
    </xf>
    <xf numFmtId="0" fontId="8" fillId="0" borderId="0" xfId="14" applyFont="1"/>
    <xf numFmtId="15" fontId="8" fillId="0" borderId="23" xfId="14" applyNumberFormat="1" applyFont="1" applyBorder="1" applyAlignment="1">
      <alignment horizontal="center"/>
    </xf>
    <xf numFmtId="15" fontId="8" fillId="0" borderId="9" xfId="14" applyNumberFormat="1" applyFont="1" applyBorder="1" applyAlignment="1">
      <alignment horizontal="center"/>
    </xf>
    <xf numFmtId="49" fontId="8" fillId="0" borderId="1" xfId="14" applyNumberFormat="1" applyFont="1" applyBorder="1" applyAlignment="1">
      <alignment horizontal="center"/>
    </xf>
    <xf numFmtId="15" fontId="8" fillId="0" borderId="0" xfId="14" applyNumberFormat="1" applyFont="1" applyAlignment="1">
      <alignment horizontal="center"/>
    </xf>
    <xf numFmtId="0" fontId="8" fillId="0" borderId="17" xfId="14" applyFont="1" applyBorder="1" applyAlignment="1">
      <alignment horizontal="left"/>
    </xf>
    <xf numFmtId="0" fontId="6" fillId="0" borderId="17" xfId="14" applyFont="1" applyBorder="1"/>
    <xf numFmtId="15" fontId="6" fillId="0" borderId="17" xfId="14" applyNumberFormat="1" applyFont="1" applyBorder="1" applyAlignment="1">
      <alignment horizontal="center"/>
    </xf>
    <xf numFmtId="15" fontId="6" fillId="0" borderId="8" xfId="14" applyNumberFormat="1" applyFont="1" applyBorder="1" applyAlignment="1">
      <alignment horizontal="center"/>
    </xf>
    <xf numFmtId="15" fontId="6" fillId="0" borderId="0" xfId="14" applyNumberFormat="1" applyFont="1" applyAlignment="1">
      <alignment horizontal="center"/>
    </xf>
    <xf numFmtId="0" fontId="6" fillId="0" borderId="17" xfId="14" applyFont="1" applyBorder="1" applyAlignment="1">
      <alignment horizontal="center"/>
    </xf>
    <xf numFmtId="0" fontId="6" fillId="0" borderId="18" xfId="14" applyFont="1" applyBorder="1" applyAlignment="1">
      <alignment horizontal="center"/>
    </xf>
    <xf numFmtId="0" fontId="6" fillId="0" borderId="19" xfId="14" applyFont="1" applyBorder="1" applyAlignment="1">
      <alignment horizontal="left"/>
    </xf>
    <xf numFmtId="164" fontId="6" fillId="0" borderId="19" xfId="14" applyNumberFormat="1" applyFont="1" applyBorder="1" applyAlignment="1">
      <alignment horizontal="center"/>
    </xf>
    <xf numFmtId="164" fontId="6" fillId="0" borderId="20" xfId="14" applyNumberFormat="1" applyFont="1" applyBorder="1" applyAlignment="1">
      <alignment horizontal="center"/>
    </xf>
    <xf numFmtId="164" fontId="1" fillId="0" borderId="19" xfId="1" applyFont="1" applyFill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164" fontId="6" fillId="0" borderId="9" xfId="14" applyNumberFormat="1" applyFont="1" applyBorder="1" applyAlignment="1">
      <alignment horizontal="center"/>
    </xf>
    <xf numFmtId="164" fontId="6" fillId="0" borderId="24" xfId="14" applyNumberFormat="1" applyFont="1" applyBorder="1" applyAlignment="1">
      <alignment horizontal="center"/>
    </xf>
    <xf numFmtId="164" fontId="6" fillId="0" borderId="1" xfId="14" applyNumberFormat="1" applyFont="1" applyBorder="1" applyAlignment="1">
      <alignment horizontal="center"/>
    </xf>
    <xf numFmtId="164" fontId="7" fillId="0" borderId="1" xfId="1" applyFont="1" applyFill="1" applyBorder="1" applyAlignment="1" applyProtection="1">
      <alignment horizontal="right"/>
      <protection locked="0"/>
    </xf>
    <xf numFmtId="164" fontId="6" fillId="0" borderId="0" xfId="14" applyNumberFormat="1" applyFont="1"/>
    <xf numFmtId="164" fontId="6" fillId="0" borderId="17" xfId="14" applyNumberFormat="1" applyFont="1" applyBorder="1" applyAlignment="1">
      <alignment horizontal="center"/>
    </xf>
    <xf numFmtId="164" fontId="1" fillId="0" borderId="17" xfId="1" applyFont="1" applyFill="1" applyBorder="1"/>
    <xf numFmtId="39" fontId="7" fillId="0" borderId="17" xfId="2" applyNumberFormat="1" applyFont="1" applyFill="1" applyBorder="1" applyAlignment="1" applyProtection="1">
      <alignment horizontal="right"/>
      <protection locked="0"/>
    </xf>
    <xf numFmtId="0" fontId="6" fillId="0" borderId="42" xfId="14" applyFont="1" applyBorder="1" applyAlignment="1">
      <alignment horizontal="center"/>
    </xf>
    <xf numFmtId="0" fontId="6" fillId="0" borderId="24" xfId="14" applyFont="1" applyBorder="1" applyAlignment="1">
      <alignment horizontal="left"/>
    </xf>
    <xf numFmtId="164" fontId="7" fillId="0" borderId="24" xfId="1" applyFont="1" applyFill="1" applyBorder="1" applyAlignment="1" applyProtection="1">
      <alignment horizontal="right"/>
      <protection locked="0"/>
    </xf>
    <xf numFmtId="39" fontId="7" fillId="0" borderId="24" xfId="2" applyNumberFormat="1" applyFont="1" applyFill="1" applyBorder="1" applyAlignment="1" applyProtection="1">
      <alignment horizontal="right"/>
      <protection locked="0"/>
    </xf>
    <xf numFmtId="39" fontId="6" fillId="0" borderId="9" xfId="14" applyNumberFormat="1" applyFont="1" applyBorder="1" applyAlignment="1">
      <alignment horizontal="right"/>
    </xf>
    <xf numFmtId="164" fontId="8" fillId="0" borderId="1" xfId="14" applyNumberFormat="1" applyFont="1" applyBorder="1" applyAlignment="1">
      <alignment horizontal="center"/>
    </xf>
    <xf numFmtId="164" fontId="18" fillId="0" borderId="1" xfId="1" applyFont="1" applyFill="1" applyBorder="1" applyAlignment="1" applyProtection="1">
      <alignment horizontal="right"/>
      <protection locked="0"/>
    </xf>
    <xf numFmtId="39" fontId="18" fillId="0" borderId="1" xfId="2" applyNumberFormat="1" applyFont="1" applyFill="1" applyBorder="1" applyAlignment="1" applyProtection="1">
      <alignment horizontal="right"/>
      <protection locked="0"/>
    </xf>
    <xf numFmtId="164" fontId="8" fillId="0" borderId="0" xfId="14" applyNumberFormat="1" applyFont="1"/>
    <xf numFmtId="0" fontId="8" fillId="0" borderId="18" xfId="14" applyFont="1" applyBorder="1" applyAlignment="1">
      <alignment horizontal="left"/>
    </xf>
    <xf numFmtId="0" fontId="6" fillId="0" borderId="19" xfId="14" applyFont="1" applyBorder="1"/>
    <xf numFmtId="15" fontId="6" fillId="0" borderId="19" xfId="14" applyNumberFormat="1" applyFont="1" applyBorder="1" applyAlignment="1">
      <alignment horizontal="center"/>
    </xf>
    <xf numFmtId="15" fontId="6" fillId="0" borderId="20" xfId="14" applyNumberFormat="1" applyFont="1" applyBorder="1" applyAlignment="1">
      <alignment horizontal="center"/>
    </xf>
    <xf numFmtId="164" fontId="6" fillId="0" borderId="19" xfId="1" applyFont="1" applyFill="1" applyBorder="1" applyAlignment="1">
      <alignment horizontal="center"/>
    </xf>
    <xf numFmtId="0" fontId="6" fillId="0" borderId="19" xfId="14" applyFont="1" applyBorder="1" applyAlignment="1">
      <alignment horizontal="center"/>
    </xf>
    <xf numFmtId="164" fontId="1" fillId="0" borderId="20" xfId="1" applyFont="1" applyFill="1" applyBorder="1"/>
    <xf numFmtId="164" fontId="6" fillId="0" borderId="20" xfId="1" applyFont="1" applyFill="1" applyBorder="1" applyAlignment="1">
      <alignment horizontal="center"/>
    </xf>
    <xf numFmtId="4" fontId="1" fillId="0" borderId="43" xfId="0" applyNumberFormat="1" applyFont="1" applyBorder="1"/>
    <xf numFmtId="164" fontId="28" fillId="0" borderId="20" xfId="1" applyFont="1" applyFill="1" applyBorder="1"/>
    <xf numFmtId="39" fontId="7" fillId="0" borderId="21" xfId="2" applyNumberFormat="1" applyFont="1" applyFill="1" applyBorder="1" applyAlignment="1" applyProtection="1">
      <alignment horizontal="right"/>
      <protection locked="0"/>
    </xf>
    <xf numFmtId="164" fontId="1" fillId="0" borderId="24" xfId="1" applyFont="1" applyFill="1" applyBorder="1"/>
    <xf numFmtId="4" fontId="1" fillId="0" borderId="44" xfId="0" applyNumberFormat="1" applyFont="1" applyBorder="1"/>
    <xf numFmtId="164" fontId="28" fillId="0" borderId="24" xfId="1" applyFont="1" applyFill="1" applyBorder="1"/>
    <xf numFmtId="164" fontId="6" fillId="0" borderId="1" xfId="1" applyFont="1" applyFill="1" applyBorder="1" applyAlignment="1">
      <alignment horizontal="center"/>
    </xf>
    <xf numFmtId="0" fontId="6" fillId="0" borderId="9" xfId="14" applyFont="1" applyBorder="1" applyAlignment="1">
      <alignment horizontal="left"/>
    </xf>
    <xf numFmtId="164" fontId="1" fillId="0" borderId="0" xfId="1" applyFont="1"/>
    <xf numFmtId="164" fontId="7" fillId="0" borderId="9" xfId="1" applyFont="1" applyFill="1" applyBorder="1" applyAlignment="1" applyProtection="1">
      <alignment horizontal="right"/>
      <protection locked="0"/>
    </xf>
    <xf numFmtId="0" fontId="8" fillId="0" borderId="13" xfId="14" applyFont="1" applyBorder="1" applyAlignment="1">
      <alignment horizontal="center"/>
    </xf>
    <xf numFmtId="164" fontId="8" fillId="0" borderId="1" xfId="1" applyFont="1" applyFill="1" applyBorder="1" applyAlignment="1">
      <alignment horizontal="center"/>
    </xf>
    <xf numFmtId="0" fontId="8" fillId="0" borderId="12" xfId="14" applyFont="1" applyBorder="1" applyAlignment="1">
      <alignment horizontal="left"/>
    </xf>
    <xf numFmtId="0" fontId="6" fillId="0" borderId="9" xfId="14" applyFont="1" applyBorder="1" applyAlignment="1">
      <alignment horizontal="center"/>
    </xf>
    <xf numFmtId="0" fontId="6" fillId="0" borderId="1" xfId="14" applyFont="1" applyBorder="1" applyAlignment="1">
      <alignment horizontal="center" vertical="center"/>
    </xf>
    <xf numFmtId="0" fontId="6" fillId="0" borderId="1" xfId="14" applyFont="1" applyBorder="1" applyAlignment="1">
      <alignment horizontal="left" vertical="center"/>
    </xf>
    <xf numFmtId="164" fontId="6" fillId="0" borderId="1" xfId="14" applyNumberFormat="1" applyFont="1" applyBorder="1" applyAlignment="1">
      <alignment horizontal="center" vertical="center"/>
    </xf>
    <xf numFmtId="15" fontId="6" fillId="0" borderId="0" xfId="14" applyNumberFormat="1" applyFont="1" applyAlignment="1">
      <alignment horizontal="center" vertical="center"/>
    </xf>
    <xf numFmtId="15" fontId="6" fillId="0" borderId="1" xfId="14" applyNumberFormat="1" applyFont="1" applyBorder="1" applyAlignment="1">
      <alignment horizontal="center" vertical="center"/>
    </xf>
    <xf numFmtId="0" fontId="6" fillId="0" borderId="0" xfId="14" applyFont="1" applyAlignment="1">
      <alignment vertical="center"/>
    </xf>
    <xf numFmtId="0" fontId="6" fillId="0" borderId="1" xfId="14" applyFont="1" applyBorder="1" applyAlignment="1">
      <alignment horizontal="left"/>
    </xf>
    <xf numFmtId="15" fontId="8" fillId="0" borderId="1" xfId="14" applyNumberFormat="1" applyFont="1" applyBorder="1" applyAlignment="1">
      <alignment horizontal="center"/>
    </xf>
    <xf numFmtId="0" fontId="8" fillId="0" borderId="10" xfId="14" applyFont="1" applyBorder="1" applyAlignment="1">
      <alignment horizontal="center"/>
    </xf>
    <xf numFmtId="164" fontId="8" fillId="0" borderId="10" xfId="14" applyNumberFormat="1" applyFont="1" applyBorder="1" applyAlignment="1">
      <alignment horizontal="center"/>
    </xf>
    <xf numFmtId="0" fontId="8" fillId="0" borderId="0" xfId="14" applyFont="1" applyAlignment="1">
      <alignment horizontal="center"/>
    </xf>
    <xf numFmtId="164" fontId="6" fillId="0" borderId="0" xfId="14" applyNumberFormat="1" applyFont="1" applyAlignment="1">
      <alignment horizontal="center"/>
    </xf>
    <xf numFmtId="4" fontId="1" fillId="0" borderId="0" xfId="0" applyNumberFormat="1" applyFont="1"/>
    <xf numFmtId="4" fontId="28" fillId="0" borderId="0" xfId="0" applyNumberFormat="1" applyFont="1"/>
    <xf numFmtId="0" fontId="6" fillId="0" borderId="9" xfId="14" applyFont="1" applyBorder="1"/>
    <xf numFmtId="15" fontId="6" fillId="0" borderId="1" xfId="14" applyNumberFormat="1" applyFont="1" applyBorder="1" applyAlignment="1">
      <alignment horizontal="center"/>
    </xf>
    <xf numFmtId="0" fontId="6" fillId="0" borderId="1" xfId="14" applyFont="1" applyBorder="1"/>
    <xf numFmtId="4" fontId="1" fillId="0" borderId="1" xfId="0" applyNumberFormat="1" applyFont="1" applyBorder="1"/>
    <xf numFmtId="0" fontId="8" fillId="0" borderId="14" xfId="14" applyFont="1" applyBorder="1" applyAlignment="1">
      <alignment horizontal="center"/>
    </xf>
    <xf numFmtId="15" fontId="8" fillId="0" borderId="15" xfId="14" applyNumberFormat="1" applyFont="1" applyBorder="1" applyAlignment="1">
      <alignment horizontal="center"/>
    </xf>
    <xf numFmtId="164" fontId="18" fillId="0" borderId="10" xfId="1" applyFont="1" applyFill="1" applyBorder="1" applyAlignment="1" applyProtection="1">
      <alignment horizontal="right"/>
      <protection locked="0"/>
    </xf>
    <xf numFmtId="164" fontId="8" fillId="0" borderId="0" xfId="14" applyNumberFormat="1" applyFont="1" applyAlignment="1">
      <alignment horizontal="center"/>
    </xf>
    <xf numFmtId="164" fontId="18" fillId="0" borderId="0" xfId="1" applyFont="1" applyFill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/>
    </xf>
    <xf numFmtId="0" fontId="6" fillId="0" borderId="17" xfId="4" applyNumberFormat="1" applyFont="1" applyBorder="1" applyAlignment="1">
      <alignment horizontal="center"/>
    </xf>
    <xf numFmtId="0" fontId="6" fillId="0" borderId="19" xfId="4" applyNumberFormat="1" applyFont="1" applyBorder="1" applyAlignment="1">
      <alignment horizontal="center"/>
    </xf>
    <xf numFmtId="0" fontId="6" fillId="0" borderId="20" xfId="4" applyNumberFormat="1" applyFont="1" applyBorder="1" applyAlignment="1">
      <alignment horizontal="center"/>
    </xf>
    <xf numFmtId="0" fontId="6" fillId="0" borderId="21" xfId="4" applyNumberFormat="1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" fillId="0" borderId="17" xfId="0" applyFont="1" applyBorder="1"/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" fillId="0" borderId="20" xfId="0" applyFont="1" applyBorder="1"/>
    <xf numFmtId="3" fontId="2" fillId="0" borderId="1" xfId="0" applyNumberFormat="1" applyFont="1" applyBorder="1"/>
    <xf numFmtId="0" fontId="2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3" fontId="7" fillId="0" borderId="17" xfId="0" applyNumberFormat="1" applyFont="1" applyBorder="1" applyAlignment="1">
      <alignment horizontal="right"/>
    </xf>
    <xf numFmtId="0" fontId="18" fillId="0" borderId="20" xfId="0" applyFont="1" applyBorder="1" applyAlignment="1">
      <alignment horizontal="center"/>
    </xf>
    <xf numFmtId="3" fontId="2" fillId="0" borderId="20" xfId="0" applyNumberFormat="1" applyFont="1" applyBorder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8" fillId="0" borderId="0" xfId="14" applyFont="1" applyAlignment="1">
      <alignment horizontal="right"/>
    </xf>
    <xf numFmtId="0" fontId="2" fillId="0" borderId="1" xfId="0" applyFont="1" applyBorder="1"/>
    <xf numFmtId="0" fontId="6" fillId="0" borderId="0" xfId="17" applyFont="1"/>
    <xf numFmtId="0" fontId="8" fillId="0" borderId="0" xfId="17" applyFont="1" applyAlignment="1">
      <alignment horizontal="right"/>
    </xf>
    <xf numFmtId="0" fontId="8" fillId="0" borderId="0" xfId="17" applyFont="1"/>
    <xf numFmtId="0" fontId="8" fillId="0" borderId="0" xfId="17" applyFont="1" applyAlignment="1">
      <alignment vertical="center"/>
    </xf>
    <xf numFmtId="0" fontId="8" fillId="0" borderId="0" xfId="17" applyFont="1" applyAlignment="1">
      <alignment horizontal="center" vertical="center"/>
    </xf>
    <xf numFmtId="0" fontId="6" fillId="0" borderId="17" xfId="17" quotePrefix="1" applyFont="1" applyBorder="1" applyAlignment="1">
      <alignment horizontal="center"/>
    </xf>
    <xf numFmtId="0" fontId="6" fillId="0" borderId="17" xfId="17" applyFont="1" applyBorder="1" applyAlignment="1">
      <alignment horizontal="left"/>
    </xf>
    <xf numFmtId="164" fontId="6" fillId="0" borderId="17" xfId="1" applyFont="1" applyFill="1" applyBorder="1" applyAlignment="1">
      <alignment horizontal="center"/>
    </xf>
    <xf numFmtId="14" fontId="6" fillId="0" borderId="17" xfId="17" applyNumberFormat="1" applyFont="1" applyBorder="1" applyAlignment="1">
      <alignment horizontal="center"/>
    </xf>
    <xf numFmtId="0" fontId="6" fillId="0" borderId="17" xfId="17" applyFont="1" applyBorder="1" applyAlignment="1">
      <alignment horizontal="center"/>
    </xf>
    <xf numFmtId="43" fontId="6" fillId="0" borderId="17" xfId="17" applyNumberFormat="1" applyFont="1" applyBorder="1" applyAlignment="1">
      <alignment horizontal="center"/>
    </xf>
    <xf numFmtId="0" fontId="6" fillId="0" borderId="20" xfId="17" quotePrefix="1" applyFont="1" applyBorder="1" applyAlignment="1">
      <alignment horizontal="center"/>
    </xf>
    <xf numFmtId="0" fontId="6" fillId="0" borderId="20" xfId="17" applyFont="1" applyBorder="1" applyAlignment="1">
      <alignment horizontal="left"/>
    </xf>
    <xf numFmtId="14" fontId="6" fillId="0" borderId="20" xfId="17" applyNumberFormat="1" applyFont="1" applyBorder="1" applyAlignment="1">
      <alignment horizontal="center"/>
    </xf>
    <xf numFmtId="0" fontId="6" fillId="0" borderId="20" xfId="17" applyFont="1" applyBorder="1" applyAlignment="1">
      <alignment horizontal="center"/>
    </xf>
    <xf numFmtId="43" fontId="6" fillId="0" borderId="20" xfId="17" applyNumberFormat="1" applyFont="1" applyBorder="1" applyAlignment="1">
      <alignment horizontal="center"/>
    </xf>
    <xf numFmtId="0" fontId="6" fillId="0" borderId="20" xfId="17" applyFont="1" applyBorder="1"/>
    <xf numFmtId="164" fontId="6" fillId="0" borderId="20" xfId="1" applyFont="1" applyFill="1" applyBorder="1"/>
    <xf numFmtId="164" fontId="6" fillId="0" borderId="20" xfId="17" applyNumberFormat="1" applyFont="1" applyBorder="1" applyAlignment="1">
      <alignment horizontal="center"/>
    </xf>
    <xf numFmtId="0" fontId="6" fillId="0" borderId="9" xfId="17" quotePrefix="1" applyFont="1" applyBorder="1" applyAlignment="1">
      <alignment horizontal="center"/>
    </xf>
    <xf numFmtId="0" fontId="6" fillId="0" borderId="9" xfId="17" applyFont="1" applyBorder="1"/>
    <xf numFmtId="164" fontId="6" fillId="0" borderId="9" xfId="1" applyFont="1" applyFill="1" applyBorder="1"/>
    <xf numFmtId="14" fontId="6" fillId="0" borderId="9" xfId="17" applyNumberFormat="1" applyFont="1" applyBorder="1" applyAlignment="1">
      <alignment horizontal="center"/>
    </xf>
    <xf numFmtId="164" fontId="6" fillId="0" borderId="9" xfId="1" applyFont="1" applyFill="1" applyBorder="1" applyAlignment="1">
      <alignment horizontal="center"/>
    </xf>
    <xf numFmtId="164" fontId="6" fillId="0" borderId="9" xfId="17" applyNumberFormat="1" applyFont="1" applyBorder="1" applyAlignment="1">
      <alignment horizontal="center"/>
    </xf>
    <xf numFmtId="0" fontId="6" fillId="0" borderId="9" xfId="17" applyFont="1" applyBorder="1" applyAlignment="1">
      <alignment horizontal="center"/>
    </xf>
    <xf numFmtId="164" fontId="8" fillId="0" borderId="1" xfId="17" applyNumberFormat="1" applyFont="1" applyBorder="1"/>
    <xf numFmtId="0" fontId="8" fillId="0" borderId="1" xfId="17" applyFont="1" applyBorder="1"/>
    <xf numFmtId="164" fontId="8" fillId="0" borderId="1" xfId="1" applyFont="1" applyFill="1" applyBorder="1"/>
    <xf numFmtId="17" fontId="6" fillId="0" borderId="0" xfId="17" applyNumberFormat="1" applyFont="1"/>
    <xf numFmtId="14" fontId="6" fillId="0" borderId="19" xfId="17" applyNumberFormat="1" applyFont="1" applyBorder="1" applyAlignment="1">
      <alignment horizontal="center"/>
    </xf>
    <xf numFmtId="0" fontId="6" fillId="0" borderId="19" xfId="17" applyFont="1" applyBorder="1" applyAlignment="1">
      <alignment horizontal="center"/>
    </xf>
    <xf numFmtId="43" fontId="6" fillId="0" borderId="19" xfId="17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8" fillId="0" borderId="0" xfId="7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17" applyFont="1" applyAlignment="1">
      <alignment horizontal="center"/>
    </xf>
    <xf numFmtId="0" fontId="8" fillId="0" borderId="1" xfId="17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2" fillId="0" borderId="3" xfId="1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2" fillId="0" borderId="5" xfId="10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23" xfId="0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" fillId="0" borderId="8" xfId="0" applyFont="1" applyBorder="1"/>
    <xf numFmtId="0" fontId="1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32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170" fontId="1" fillId="0" borderId="0" xfId="0" applyNumberFormat="1" applyFont="1"/>
    <xf numFmtId="0" fontId="1" fillId="0" borderId="0" xfId="0" applyFont="1" applyAlignment="1">
      <alignment horizontal="left" indent="1"/>
    </xf>
    <xf numFmtId="170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2" fillId="0" borderId="10" xfId="0" applyFont="1" applyBorder="1"/>
    <xf numFmtId="0" fontId="18" fillId="0" borderId="0" xfId="0" applyFont="1"/>
    <xf numFmtId="0" fontId="18" fillId="0" borderId="1" xfId="15" applyFont="1" applyBorder="1" applyAlignment="1">
      <alignment horizontal="center" vertical="center"/>
    </xf>
    <xf numFmtId="49" fontId="1" fillId="0" borderId="20" xfId="15" applyNumberFormat="1" applyFont="1" applyBorder="1" applyAlignment="1">
      <alignment horizontal="center"/>
    </xf>
    <xf numFmtId="169" fontId="1" fillId="0" borderId="20" xfId="15" applyNumberFormat="1" applyFont="1" applyBorder="1" applyAlignment="1">
      <alignment horizontal="center"/>
    </xf>
    <xf numFmtId="0" fontId="1" fillId="0" borderId="20" xfId="15" applyFont="1" applyBorder="1"/>
    <xf numFmtId="164" fontId="1" fillId="0" borderId="21" xfId="16" applyFont="1" applyBorder="1"/>
    <xf numFmtId="0" fontId="1" fillId="0" borderId="21" xfId="15" applyFont="1" applyBorder="1"/>
    <xf numFmtId="15" fontId="21" fillId="0" borderId="2" xfId="3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0" xfId="0" applyFont="1"/>
    <xf numFmtId="0" fontId="44" fillId="0" borderId="0" xfId="0" applyFont="1"/>
    <xf numFmtId="0" fontId="25" fillId="0" borderId="0" xfId="11" applyFont="1" applyAlignment="1">
      <alignment horizontal="left" vertical="top"/>
    </xf>
    <xf numFmtId="0" fontId="25" fillId="0" borderId="0" xfId="11" applyFont="1" applyAlignment="1">
      <alignment vertical="top"/>
    </xf>
    <xf numFmtId="0" fontId="25" fillId="0" borderId="0" xfId="11" applyFont="1" applyAlignment="1">
      <alignment horizontal="right" vertical="top"/>
    </xf>
    <xf numFmtId="0" fontId="26" fillId="0" borderId="0" xfId="11" applyFont="1" applyAlignment="1">
      <alignment horizontal="center" vertical="top"/>
    </xf>
    <xf numFmtId="0" fontId="25" fillId="0" borderId="0" xfId="11" applyFont="1" applyAlignment="1">
      <alignment horizontal="center" vertical="top"/>
    </xf>
    <xf numFmtId="0" fontId="26" fillId="0" borderId="0" xfId="11" applyFont="1" applyAlignment="1">
      <alignment horizontal="right" vertical="top"/>
    </xf>
    <xf numFmtId="0" fontId="25" fillId="0" borderId="25" xfId="11" applyFont="1" applyBorder="1" applyAlignment="1">
      <alignment horizontal="center" vertical="top" wrapText="1"/>
    </xf>
    <xf numFmtId="0" fontId="25" fillId="0" borderId="28" xfId="11" applyFont="1" applyBorder="1" applyAlignment="1">
      <alignment horizontal="center" vertical="center" wrapText="1"/>
    </xf>
    <xf numFmtId="0" fontId="25" fillId="0" borderId="8" xfId="11" applyFont="1" applyBorder="1" applyAlignment="1">
      <alignment horizontal="center" vertical="center" wrapText="1"/>
    </xf>
    <xf numFmtId="0" fontId="25" fillId="0" borderId="38" xfId="11" applyFont="1" applyBorder="1" applyAlignment="1">
      <alignment horizontal="center" vertical="center" wrapText="1"/>
    </xf>
    <xf numFmtId="49" fontId="25" fillId="0" borderId="27" xfId="11" applyNumberFormat="1" applyFont="1" applyBorder="1" applyAlignment="1">
      <alignment horizontal="center"/>
    </xf>
    <xf numFmtId="0" fontId="25" fillId="0" borderId="27" xfId="11" applyFont="1" applyBorder="1" applyAlignment="1">
      <alignment vertical="center" wrapText="1"/>
    </xf>
    <xf numFmtId="0" fontId="25" fillId="0" borderId="27" xfId="11" applyFont="1" applyBorder="1" applyAlignment="1">
      <alignment vertical="center"/>
    </xf>
    <xf numFmtId="0" fontId="25" fillId="0" borderId="31" xfId="11" applyFont="1" applyBorder="1" applyAlignment="1">
      <alignment horizontal="left" vertical="top"/>
    </xf>
    <xf numFmtId="0" fontId="26" fillId="0" borderId="0" xfId="11" applyFont="1" applyAlignment="1">
      <alignment vertical="top"/>
    </xf>
    <xf numFmtId="0" fontId="26" fillId="0" borderId="32" xfId="11" applyFont="1" applyBorder="1" applyAlignment="1">
      <alignment horizontal="left" vertical="top"/>
    </xf>
    <xf numFmtId="164" fontId="26" fillId="0" borderId="31" xfId="12" applyNumberFormat="1" applyFont="1" applyFill="1" applyBorder="1" applyAlignment="1">
      <alignment vertical="top"/>
    </xf>
    <xf numFmtId="0" fontId="26" fillId="0" borderId="33" xfId="11" applyFont="1" applyBorder="1" applyAlignment="1">
      <alignment horizontal="left" vertical="top"/>
    </xf>
    <xf numFmtId="0" fontId="25" fillId="0" borderId="1" xfId="11" applyFont="1" applyBorder="1" applyAlignment="1">
      <alignment vertical="center"/>
    </xf>
    <xf numFmtId="164" fontId="25" fillId="0" borderId="1" xfId="12" applyNumberFormat="1" applyFont="1" applyFill="1" applyBorder="1" applyAlignment="1">
      <alignment vertical="top"/>
    </xf>
    <xf numFmtId="165" fontId="25" fillId="0" borderId="0" xfId="11" applyNumberFormat="1" applyFont="1" applyAlignment="1">
      <alignment vertical="top"/>
    </xf>
    <xf numFmtId="0" fontId="25" fillId="0" borderId="34" xfId="11" applyFont="1" applyBorder="1" applyAlignment="1">
      <alignment vertical="center"/>
    </xf>
    <xf numFmtId="0" fontId="26" fillId="0" borderId="31" xfId="11" applyFont="1" applyBorder="1" applyAlignment="1">
      <alignment vertical="center"/>
    </xf>
    <xf numFmtId="0" fontId="26" fillId="0" borderId="35" xfId="11" applyFont="1" applyBorder="1" applyAlignment="1">
      <alignment vertical="center"/>
    </xf>
    <xf numFmtId="0" fontId="25" fillId="0" borderId="26" xfId="11" applyFont="1" applyBorder="1" applyAlignment="1">
      <alignment vertical="center"/>
    </xf>
    <xf numFmtId="0" fontId="25" fillId="0" borderId="25" xfId="11" applyFont="1" applyBorder="1" applyAlignment="1">
      <alignment vertical="center"/>
    </xf>
    <xf numFmtId="166" fontId="25" fillId="0" borderId="25" xfId="12" applyNumberFormat="1" applyFont="1" applyFill="1" applyBorder="1" applyAlignment="1">
      <alignment vertical="top"/>
    </xf>
    <xf numFmtId="0" fontId="26" fillId="0" borderId="32" xfId="11" applyFont="1" applyBorder="1" applyAlignment="1">
      <alignment vertical="center"/>
    </xf>
    <xf numFmtId="165" fontId="25" fillId="0" borderId="50" xfId="12" applyFont="1" applyFill="1" applyBorder="1" applyAlignment="1">
      <alignment vertical="top"/>
    </xf>
    <xf numFmtId="49" fontId="26" fillId="0" borderId="0" xfId="11" applyNumberFormat="1" applyFont="1" applyAlignment="1">
      <alignment vertical="top"/>
    </xf>
    <xf numFmtId="49" fontId="26" fillId="0" borderId="0" xfId="11" applyNumberFormat="1" applyFont="1" applyAlignment="1">
      <alignment horizontal="left" vertical="top" indent="1"/>
    </xf>
    <xf numFmtId="49" fontId="25" fillId="0" borderId="0" xfId="11" applyNumberFormat="1" applyFont="1" applyAlignment="1">
      <alignment vertical="top"/>
    </xf>
    <xf numFmtId="49" fontId="26" fillId="0" borderId="0" xfId="11" quotePrefix="1" applyNumberFormat="1" applyFont="1" applyAlignment="1">
      <alignment horizontal="left" vertical="top" indent="2"/>
    </xf>
    <xf numFmtId="49" fontId="26" fillId="0" borderId="0" xfId="11" applyNumberFormat="1" applyFont="1" applyAlignment="1">
      <alignment horizontal="left" vertical="top" indent="2"/>
    </xf>
    <xf numFmtId="49" fontId="26" fillId="0" borderId="0" xfId="11" applyNumberFormat="1" applyFont="1" applyAlignment="1">
      <alignment horizontal="left" vertical="top"/>
    </xf>
    <xf numFmtId="49" fontId="25" fillId="0" borderId="2" xfId="11" applyNumberFormat="1" applyFont="1" applyBorder="1" applyAlignment="1">
      <alignment horizontal="center" vertical="top" wrapText="1"/>
    </xf>
    <xf numFmtId="0" fontId="25" fillId="0" borderId="2" xfId="11" applyFont="1" applyBorder="1" applyAlignment="1">
      <alignment horizontal="center" vertical="top" wrapText="1"/>
    </xf>
    <xf numFmtId="49" fontId="25" fillId="0" borderId="54" xfId="11" applyNumberFormat="1" applyFont="1" applyBorder="1" applyAlignment="1">
      <alignment horizontal="center" vertical="top" wrapText="1"/>
    </xf>
    <xf numFmtId="49" fontId="25" fillId="0" borderId="55" xfId="11" applyNumberFormat="1" applyFont="1" applyBorder="1" applyAlignment="1">
      <alignment horizontal="center" vertical="top" wrapText="1"/>
    </xf>
    <xf numFmtId="0" fontId="25" fillId="0" borderId="56" xfId="11" applyFont="1" applyBorder="1" applyAlignment="1">
      <alignment horizontal="center" vertical="top" wrapText="1"/>
    </xf>
    <xf numFmtId="0" fontId="25" fillId="0" borderId="2" xfId="11" applyFont="1" applyBorder="1" applyAlignment="1">
      <alignment horizontal="center" vertical="top"/>
    </xf>
    <xf numFmtId="0" fontId="26" fillId="0" borderId="29" xfId="11" applyFont="1" applyBorder="1" applyAlignment="1">
      <alignment horizontal="center" vertical="top"/>
    </xf>
    <xf numFmtId="0" fontId="26" fillId="0" borderId="29" xfId="11" applyFont="1" applyBorder="1" applyAlignment="1">
      <alignment horizontal="left" vertical="top"/>
    </xf>
    <xf numFmtId="166" fontId="26" fillId="0" borderId="29" xfId="12" applyNumberFormat="1" applyFont="1" applyFill="1" applyBorder="1" applyAlignment="1">
      <alignment vertical="top"/>
    </xf>
    <xf numFmtId="4" fontId="26" fillId="0" borderId="0" xfId="11" applyNumberFormat="1" applyFont="1" applyAlignment="1">
      <alignment vertical="top"/>
    </xf>
    <xf numFmtId="0" fontId="26" fillId="0" borderId="26" xfId="11" applyFont="1" applyBorder="1" applyAlignment="1">
      <alignment horizontal="center" vertical="top"/>
    </xf>
    <xf numFmtId="0" fontId="26" fillId="0" borderId="26" xfId="11" applyFont="1" applyBorder="1" applyAlignment="1">
      <alignment horizontal="left" vertical="top"/>
    </xf>
    <xf numFmtId="165" fontId="26" fillId="0" borderId="25" xfId="12" applyFont="1" applyFill="1" applyBorder="1" applyAlignment="1">
      <alignment vertical="top"/>
    </xf>
    <xf numFmtId="166" fontId="26" fillId="0" borderId="25" xfId="12" applyNumberFormat="1" applyFont="1" applyFill="1" applyBorder="1" applyAlignment="1">
      <alignment vertical="top"/>
    </xf>
    <xf numFmtId="0" fontId="26" fillId="0" borderId="0" xfId="11" applyFont="1" applyAlignment="1">
      <alignment horizontal="left" vertical="top"/>
    </xf>
    <xf numFmtId="0" fontId="25" fillId="0" borderId="9" xfId="11" applyFont="1" applyBorder="1" applyAlignment="1">
      <alignment horizontal="center" vertical="center"/>
    </xf>
    <xf numFmtId="0" fontId="25" fillId="0" borderId="8" xfId="11" applyFont="1" applyBorder="1" applyAlignment="1">
      <alignment horizontal="center" wrapText="1"/>
    </xf>
    <xf numFmtId="49" fontId="25" fillId="0" borderId="8" xfId="11" applyNumberFormat="1" applyFont="1" applyBorder="1" applyAlignment="1">
      <alignment horizontal="center" vertical="center" wrapText="1"/>
    </xf>
    <xf numFmtId="49" fontId="25" fillId="0" borderId="2" xfId="11" applyNumberFormat="1" applyFont="1" applyBorder="1" applyAlignment="1">
      <alignment horizontal="center" vertical="center"/>
    </xf>
    <xf numFmtId="0" fontId="25" fillId="0" borderId="2" xfId="11" applyFont="1" applyBorder="1" applyAlignment="1">
      <alignment horizontal="center" vertical="center" wrapText="1"/>
    </xf>
    <xf numFmtId="0" fontId="25" fillId="0" borderId="2" xfId="11" applyFont="1" applyBorder="1" applyAlignment="1">
      <alignment horizontal="center" vertical="center"/>
    </xf>
    <xf numFmtId="0" fontId="25" fillId="0" borderId="40" xfId="11" applyFont="1" applyBorder="1" applyAlignment="1">
      <alignment horizontal="center" vertical="center"/>
    </xf>
    <xf numFmtId="0" fontId="25" fillId="0" borderId="29" xfId="1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1" fillId="0" borderId="0" xfId="0" quotePrefix="1" applyFont="1"/>
    <xf numFmtId="0" fontId="18" fillId="0" borderId="1" xfId="17" applyFont="1" applyBorder="1" applyAlignment="1">
      <alignment horizontal="center" vertical="center"/>
    </xf>
    <xf numFmtId="0" fontId="7" fillId="0" borderId="17" xfId="17" quotePrefix="1" applyFont="1" applyBorder="1" applyAlignment="1">
      <alignment horizontal="center"/>
    </xf>
    <xf numFmtId="0" fontId="7" fillId="0" borderId="17" xfId="17" applyFont="1" applyBorder="1" applyAlignment="1">
      <alignment horizontal="left"/>
    </xf>
    <xf numFmtId="43" fontId="6" fillId="0" borderId="0" xfId="17" applyNumberFormat="1" applyFont="1" applyAlignment="1">
      <alignment horizontal="center"/>
    </xf>
    <xf numFmtId="0" fontId="7" fillId="0" borderId="20" xfId="17" quotePrefix="1" applyFont="1" applyBorder="1" applyAlignment="1">
      <alignment horizontal="center"/>
    </xf>
    <xf numFmtId="0" fontId="7" fillId="0" borderId="20" xfId="17" applyFont="1" applyBorder="1" applyAlignment="1">
      <alignment horizontal="left"/>
    </xf>
    <xf numFmtId="0" fontId="7" fillId="0" borderId="20" xfId="17" applyFont="1" applyBorder="1"/>
    <xf numFmtId="164" fontId="6" fillId="0" borderId="0" xfId="1" applyFont="1" applyFill="1" applyBorder="1" applyAlignment="1">
      <alignment horizontal="center"/>
    </xf>
    <xf numFmtId="0" fontId="7" fillId="0" borderId="9" xfId="17" quotePrefix="1" applyFont="1" applyBorder="1" applyAlignment="1">
      <alignment horizontal="center"/>
    </xf>
    <xf numFmtId="0" fontId="7" fillId="0" borderId="9" xfId="17" applyFont="1" applyBorder="1"/>
    <xf numFmtId="164" fontId="8" fillId="0" borderId="0" xfId="1" applyFont="1" applyFill="1" applyBorder="1"/>
    <xf numFmtId="0" fontId="7" fillId="0" borderId="0" xfId="17" applyFont="1"/>
    <xf numFmtId="17" fontId="6" fillId="0" borderId="20" xfId="17" quotePrefix="1" applyNumberFormat="1" applyFont="1" applyBorder="1" applyAlignment="1">
      <alignment horizontal="center"/>
    </xf>
    <xf numFmtId="164" fontId="6" fillId="0" borderId="20" xfId="17" applyNumberFormat="1" applyFont="1" applyBorder="1"/>
    <xf numFmtId="164" fontId="8" fillId="0" borderId="0" xfId="17" applyNumberFormat="1" applyFont="1"/>
    <xf numFmtId="0" fontId="8" fillId="0" borderId="17" xfId="17" quotePrefix="1" applyFont="1" applyBorder="1"/>
    <xf numFmtId="0" fontId="6" fillId="0" borderId="17" xfId="17" applyFont="1" applyBorder="1"/>
    <xf numFmtId="0" fontId="8" fillId="0" borderId="59" xfId="17" quotePrefix="1" applyFont="1" applyBorder="1"/>
    <xf numFmtId="0" fontId="8" fillId="0" borderId="43" xfId="17" quotePrefix="1" applyFont="1" applyBorder="1"/>
    <xf numFmtId="0" fontId="8" fillId="0" borderId="20" xfId="17" quotePrefix="1" applyFont="1" applyBorder="1"/>
    <xf numFmtId="0" fontId="6" fillId="0" borderId="19" xfId="17" applyFont="1" applyBorder="1"/>
    <xf numFmtId="0" fontId="8" fillId="0" borderId="61" xfId="17" quotePrefix="1" applyFont="1" applyBorder="1"/>
    <xf numFmtId="0" fontId="8" fillId="0" borderId="62" xfId="17" quotePrefix="1" applyFont="1" applyBorder="1"/>
    <xf numFmtId="0" fontId="8" fillId="0" borderId="21" xfId="17" quotePrefix="1" applyFont="1" applyBorder="1"/>
    <xf numFmtId="43" fontId="6" fillId="0" borderId="21" xfId="17" applyNumberFormat="1" applyFont="1" applyBorder="1" applyAlignment="1">
      <alignment horizontal="center"/>
    </xf>
    <xf numFmtId="0" fontId="6" fillId="0" borderId="21" xfId="17" applyFont="1" applyBorder="1"/>
    <xf numFmtId="14" fontId="8" fillId="0" borderId="1" xfId="17" applyNumberFormat="1" applyFont="1" applyBorder="1" applyAlignment="1">
      <alignment horizontal="center"/>
    </xf>
    <xf numFmtId="0" fontId="8" fillId="0" borderId="1" xfId="17" applyFont="1" applyBorder="1" applyAlignment="1">
      <alignment horizontal="center"/>
    </xf>
    <xf numFmtId="43" fontId="8" fillId="0" borderId="1" xfId="17" applyNumberFormat="1" applyFont="1" applyBorder="1" applyAlignment="1">
      <alignment horizontal="center"/>
    </xf>
    <xf numFmtId="0" fontId="8" fillId="0" borderId="41" xfId="17" quotePrefix="1" applyFont="1" applyBorder="1"/>
    <xf numFmtId="0" fontId="8" fillId="0" borderId="57" xfId="17" quotePrefix="1" applyFont="1" applyBorder="1"/>
    <xf numFmtId="0" fontId="8" fillId="0" borderId="58" xfId="17" quotePrefix="1" applyFont="1" applyBorder="1"/>
    <xf numFmtId="0" fontId="8" fillId="0" borderId="60" xfId="17" quotePrefix="1" applyFont="1" applyBorder="1"/>
    <xf numFmtId="17" fontId="6" fillId="0" borderId="59" xfId="17" quotePrefix="1" applyNumberFormat="1" applyFont="1" applyBorder="1"/>
    <xf numFmtId="17" fontId="6" fillId="0" borderId="43" xfId="17" quotePrefix="1" applyNumberFormat="1" applyFont="1" applyBorder="1"/>
    <xf numFmtId="17" fontId="6" fillId="0" borderId="60" xfId="17" quotePrefix="1" applyNumberFormat="1" applyFont="1" applyBorder="1"/>
    <xf numFmtId="17" fontId="6" fillId="0" borderId="42" xfId="17" quotePrefix="1" applyNumberFormat="1" applyFont="1" applyBorder="1"/>
    <xf numFmtId="17" fontId="6" fillId="0" borderId="44" xfId="17" quotePrefix="1" applyNumberFormat="1" applyFont="1" applyBorder="1"/>
    <xf numFmtId="17" fontId="6" fillId="0" borderId="63" xfId="17" quotePrefix="1" applyNumberFormat="1" applyFont="1" applyBorder="1"/>
    <xf numFmtId="14" fontId="6" fillId="0" borderId="21" xfId="17" applyNumberFormat="1" applyFont="1" applyBorder="1" applyAlignment="1">
      <alignment horizontal="center"/>
    </xf>
    <xf numFmtId="164" fontId="6" fillId="0" borderId="21" xfId="17" applyNumberFormat="1" applyFont="1" applyBorder="1"/>
    <xf numFmtId="0" fontId="6" fillId="0" borderId="21" xfId="17" applyFont="1" applyBorder="1" applyAlignment="1">
      <alignment horizontal="center"/>
    </xf>
    <xf numFmtId="164" fontId="8" fillId="0" borderId="1" xfId="17" applyNumberFormat="1" applyFont="1" applyBorder="1" applyAlignment="1">
      <alignment horizontal="center"/>
    </xf>
    <xf numFmtId="0" fontId="1" fillId="0" borderId="0" xfId="0" applyFont="1" applyAlignment="1">
      <alignment horizontal="left" indent="5"/>
    </xf>
    <xf numFmtId="0" fontId="6" fillId="0" borderId="0" xfId="17" applyFont="1" applyAlignment="1">
      <alignment horizontal="center"/>
    </xf>
    <xf numFmtId="0" fontId="8" fillId="0" borderId="15" xfId="17" applyFont="1" applyBorder="1" applyAlignment="1">
      <alignment horizontal="center"/>
    </xf>
    <xf numFmtId="0" fontId="41" fillId="0" borderId="0" xfId="0" applyFont="1" applyAlignment="1">
      <alignment horizontal="right" vertical="center"/>
    </xf>
    <xf numFmtId="164" fontId="1" fillId="0" borderId="0" xfId="1" applyFont="1" applyFill="1"/>
    <xf numFmtId="0" fontId="2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1" fillId="0" borderId="17" xfId="1" applyFont="1" applyFill="1" applyBorder="1" applyAlignment="1">
      <alignment horizontal="center"/>
    </xf>
    <xf numFmtId="164" fontId="1" fillId="0" borderId="17" xfId="0" applyNumberFormat="1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7" fillId="0" borderId="2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164" fontId="1" fillId="0" borderId="24" xfId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49" fontId="2" fillId="0" borderId="13" xfId="4" applyNumberFormat="1" applyFont="1" applyFill="1" applyBorder="1" applyAlignment="1">
      <alignment horizontal="center"/>
    </xf>
    <xf numFmtId="49" fontId="2" fillId="0" borderId="1" xfId="4" applyNumberFormat="1" applyFont="1" applyFill="1" applyBorder="1" applyAlignment="1">
      <alignment horizontal="center"/>
    </xf>
    <xf numFmtId="0" fontId="48" fillId="0" borderId="1" xfId="26" applyFont="1" applyBorder="1" applyAlignment="1">
      <alignment horizontal="center" vertical="top"/>
    </xf>
    <xf numFmtId="14" fontId="48" fillId="0" borderId="1" xfId="26" applyNumberFormat="1" applyFont="1" applyBorder="1" applyAlignment="1">
      <alignment horizontal="center" vertical="top"/>
    </xf>
    <xf numFmtId="171" fontId="48" fillId="0" borderId="1" xfId="26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49" fillId="0" borderId="17" xfId="0" applyFont="1" applyBorder="1" applyAlignment="1">
      <alignment horizontal="center"/>
    </xf>
    <xf numFmtId="0" fontId="50" fillId="0" borderId="17" xfId="0" applyFont="1" applyBorder="1"/>
    <xf numFmtId="0" fontId="50" fillId="0" borderId="20" xfId="0" applyFont="1" applyBorder="1" applyAlignment="1">
      <alignment horizontal="center" vertical="top"/>
    </xf>
    <xf numFmtId="0" fontId="50" fillId="0" borderId="20" xfId="0" applyFont="1" applyBorder="1" applyAlignment="1">
      <alignment vertical="top"/>
    </xf>
    <xf numFmtId="164" fontId="50" fillId="0" borderId="20" xfId="1" applyFont="1" applyBorder="1" applyAlignment="1">
      <alignment vertical="top"/>
    </xf>
    <xf numFmtId="0" fontId="50" fillId="0" borderId="20" xfId="0" applyFont="1" applyBorder="1" applyAlignment="1">
      <alignment vertical="top" wrapText="1"/>
    </xf>
    <xf numFmtId="0" fontId="50" fillId="0" borderId="24" xfId="0" applyFont="1" applyBorder="1" applyAlignment="1">
      <alignment vertical="top"/>
    </xf>
    <xf numFmtId="0" fontId="50" fillId="0" borderId="24" xfId="0" applyFont="1" applyBorder="1" applyAlignment="1">
      <alignment vertical="top" wrapText="1"/>
    </xf>
    <xf numFmtId="164" fontId="50" fillId="0" borderId="24" xfId="1" applyFont="1" applyBorder="1" applyAlignment="1">
      <alignment vertical="top"/>
    </xf>
    <xf numFmtId="0" fontId="50" fillId="0" borderId="1" xfId="0" applyFont="1" applyBorder="1" applyAlignment="1">
      <alignment horizontal="center" vertical="top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vertical="top" wrapText="1"/>
    </xf>
    <xf numFmtId="14" fontId="48" fillId="0" borderId="20" xfId="26" applyNumberFormat="1" applyFont="1" applyBorder="1" applyAlignment="1">
      <alignment horizontal="center" vertical="top"/>
    </xf>
    <xf numFmtId="0" fontId="50" fillId="0" borderId="20" xfId="0" quotePrefix="1" applyFont="1" applyBorder="1" applyAlignment="1">
      <alignment horizontal="center" vertical="top"/>
    </xf>
    <xf numFmtId="164" fontId="1" fillId="0" borderId="1" xfId="1" applyFont="1" applyBorder="1" applyAlignment="1">
      <alignment vertical="top"/>
    </xf>
    <xf numFmtId="0" fontId="1" fillId="0" borderId="0" xfId="0" applyFont="1" applyAlignment="1">
      <alignment vertical="top"/>
    </xf>
    <xf numFmtId="0" fontId="51" fillId="0" borderId="0" xfId="3" applyFont="1"/>
    <xf numFmtId="0" fontId="51" fillId="0" borderId="0" xfId="14" applyFont="1"/>
    <xf numFmtId="164" fontId="52" fillId="0" borderId="0" xfId="4" applyFont="1" applyFill="1"/>
    <xf numFmtId="0" fontId="52" fillId="0" borderId="0" xfId="0" applyFont="1"/>
    <xf numFmtId="4" fontId="52" fillId="0" borderId="0" xfId="0" applyNumberFormat="1" applyFont="1"/>
    <xf numFmtId="4" fontId="53" fillId="0" borderId="0" xfId="0" applyNumberFormat="1" applyFont="1"/>
    <xf numFmtId="0" fontId="51" fillId="0" borderId="0" xfId="14" applyFont="1" applyAlignment="1">
      <alignment horizontal="center"/>
    </xf>
    <xf numFmtId="164" fontId="51" fillId="0" borderId="0" xfId="14" applyNumberFormat="1" applyFont="1" applyAlignment="1">
      <alignment horizontal="center"/>
    </xf>
    <xf numFmtId="0" fontId="51" fillId="0" borderId="0" xfId="3" quotePrefix="1" applyFont="1"/>
    <xf numFmtId="0" fontId="51" fillId="0" borderId="0" xfId="14" quotePrefix="1" applyFont="1"/>
    <xf numFmtId="164" fontId="51" fillId="0" borderId="0" xfId="1" applyFont="1" applyFill="1"/>
    <xf numFmtId="0" fontId="51" fillId="0" borderId="0" xfId="14" applyFont="1" applyAlignment="1">
      <alignment horizontal="left"/>
    </xf>
    <xf numFmtId="164" fontId="51" fillId="0" borderId="0" xfId="1" applyFont="1" applyFill="1" applyAlignment="1">
      <alignment horizontal="center"/>
    </xf>
    <xf numFmtId="49" fontId="2" fillId="0" borderId="1" xfId="4" applyNumberFormat="1" applyFont="1" applyFill="1" applyBorder="1" applyAlignment="1"/>
    <xf numFmtId="0" fontId="54" fillId="0" borderId="0" xfId="14" applyFont="1"/>
    <xf numFmtId="0" fontId="50" fillId="0" borderId="21" xfId="0" applyFont="1" applyBorder="1" applyAlignment="1">
      <alignment horizontal="center" vertical="top"/>
    </xf>
    <xf numFmtId="14" fontId="48" fillId="0" borderId="21" xfId="26" applyNumberFormat="1" applyFont="1" applyBorder="1" applyAlignment="1">
      <alignment horizontal="center" vertical="top"/>
    </xf>
    <xf numFmtId="0" fontId="50" fillId="0" borderId="21" xfId="0" quotePrefix="1" applyFont="1" applyBorder="1" applyAlignment="1">
      <alignment horizontal="center" vertical="top"/>
    </xf>
    <xf numFmtId="0" fontId="50" fillId="0" borderId="21" xfId="0" applyFont="1" applyBorder="1" applyAlignment="1">
      <alignment vertical="top"/>
    </xf>
    <xf numFmtId="164" fontId="50" fillId="0" borderId="21" xfId="1" applyFont="1" applyBorder="1" applyAlignment="1">
      <alignment vertical="top"/>
    </xf>
    <xf numFmtId="0" fontId="59" fillId="0" borderId="0" xfId="14" applyFont="1" applyAlignment="1">
      <alignment horizontal="center"/>
    </xf>
    <xf numFmtId="0" fontId="59" fillId="0" borderId="0" xfId="14" applyFont="1"/>
    <xf numFmtId="164" fontId="56" fillId="0" borderId="0" xfId="4" applyFont="1" applyFill="1"/>
    <xf numFmtId="164" fontId="56" fillId="3" borderId="0" xfId="4" applyFont="1" applyFill="1"/>
    <xf numFmtId="164" fontId="56" fillId="0" borderId="0" xfId="14" applyNumberFormat="1" applyFont="1"/>
    <xf numFmtId="164" fontId="59" fillId="0" borderId="0" xfId="1" applyFont="1"/>
    <xf numFmtId="0" fontId="60" fillId="0" borderId="0" xfId="14" applyFont="1" applyAlignment="1">
      <alignment horizontal="center"/>
    </xf>
    <xf numFmtId="0" fontId="60" fillId="0" borderId="4" xfId="14" applyFont="1" applyBorder="1" applyAlignment="1">
      <alignment horizontal="center"/>
    </xf>
    <xf numFmtId="164" fontId="58" fillId="0" borderId="16" xfId="4" applyFont="1" applyFill="1" applyBorder="1" applyAlignment="1">
      <alignment horizontal="center"/>
    </xf>
    <xf numFmtId="164" fontId="58" fillId="3" borderId="16" xfId="4" applyFont="1" applyFill="1" applyBorder="1" applyAlignment="1">
      <alignment horizontal="center"/>
    </xf>
    <xf numFmtId="164" fontId="58" fillId="0" borderId="4" xfId="4" applyFont="1" applyFill="1" applyBorder="1" applyAlignment="1">
      <alignment horizontal="center"/>
    </xf>
    <xf numFmtId="164" fontId="58" fillId="3" borderId="4" xfId="4" applyFont="1" applyFill="1" applyBorder="1" applyAlignment="1">
      <alignment horizontal="center"/>
    </xf>
    <xf numFmtId="0" fontId="60" fillId="0" borderId="8" xfId="14" applyFont="1" applyBorder="1" applyAlignment="1">
      <alignment horizontal="center"/>
    </xf>
    <xf numFmtId="0" fontId="60" fillId="0" borderId="23" xfId="14" applyFont="1" applyBorder="1" applyAlignment="1">
      <alignment horizontal="center"/>
    </xf>
    <xf numFmtId="164" fontId="60" fillId="0" borderId="9" xfId="1" applyFont="1" applyBorder="1" applyAlignment="1">
      <alignment horizontal="center"/>
    </xf>
    <xf numFmtId="0" fontId="60" fillId="0" borderId="0" xfId="14" applyFont="1"/>
    <xf numFmtId="164" fontId="58" fillId="0" borderId="0" xfId="4" applyFont="1" applyFill="1"/>
    <xf numFmtId="15" fontId="60" fillId="0" borderId="23" xfId="14" applyNumberFormat="1" applyFont="1" applyBorder="1" applyAlignment="1">
      <alignment horizontal="center"/>
    </xf>
    <xf numFmtId="164" fontId="58" fillId="0" borderId="1" xfId="4" applyFont="1" applyFill="1" applyBorder="1" applyAlignment="1">
      <alignment horizontal="center" vertical="center" wrapText="1"/>
    </xf>
    <xf numFmtId="164" fontId="58" fillId="0" borderId="2" xfId="4" applyFont="1" applyFill="1" applyBorder="1" applyAlignment="1">
      <alignment horizontal="center" vertical="center" wrapText="1"/>
    </xf>
    <xf numFmtId="15" fontId="60" fillId="0" borderId="0" xfId="14" applyNumberFormat="1" applyFont="1" applyAlignment="1">
      <alignment horizontal="center"/>
    </xf>
    <xf numFmtId="164" fontId="60" fillId="0" borderId="0" xfId="1" applyFont="1" applyAlignment="1">
      <alignment horizontal="center"/>
    </xf>
    <xf numFmtId="49" fontId="60" fillId="0" borderId="1" xfId="14" applyNumberFormat="1" applyFont="1" applyBorder="1" applyAlignment="1">
      <alignment horizontal="center"/>
    </xf>
    <xf numFmtId="49" fontId="58" fillId="0" borderId="11" xfId="4" applyNumberFormat="1" applyFont="1" applyFill="1" applyBorder="1" applyAlignment="1">
      <alignment horizontal="center"/>
    </xf>
    <xf numFmtId="49" fontId="58" fillId="3" borderId="11" xfId="4" applyNumberFormat="1" applyFont="1" applyFill="1" applyBorder="1" applyAlignment="1">
      <alignment horizontal="center"/>
    </xf>
    <xf numFmtId="49" fontId="58" fillId="0" borderId="1" xfId="4" applyNumberFormat="1" applyFont="1" applyFill="1" applyBorder="1" applyAlignment="1">
      <alignment horizontal="center"/>
    </xf>
    <xf numFmtId="49" fontId="58" fillId="3" borderId="1" xfId="4" applyNumberFormat="1" applyFont="1" applyFill="1" applyBorder="1" applyAlignment="1">
      <alignment horizontal="center"/>
    </xf>
    <xf numFmtId="49" fontId="60" fillId="0" borderId="19" xfId="14" applyNumberFormat="1" applyFont="1" applyBorder="1" applyAlignment="1">
      <alignment horizontal="center"/>
    </xf>
    <xf numFmtId="0" fontId="60" fillId="0" borderId="17" xfId="14" applyFont="1" applyBorder="1" applyAlignment="1">
      <alignment horizontal="left"/>
    </xf>
    <xf numFmtId="0" fontId="59" fillId="0" borderId="17" xfId="14" applyFont="1" applyBorder="1"/>
    <xf numFmtId="15" fontId="59" fillId="0" borderId="17" xfId="14" applyNumberFormat="1" applyFont="1" applyBorder="1" applyAlignment="1">
      <alignment horizontal="center"/>
    </xf>
    <xf numFmtId="164" fontId="56" fillId="0" borderId="17" xfId="4" applyFont="1" applyFill="1" applyBorder="1" applyAlignment="1">
      <alignment horizontal="center"/>
    </xf>
    <xf numFmtId="164" fontId="56" fillId="3" borderId="17" xfId="4" applyFont="1" applyFill="1" applyBorder="1" applyAlignment="1">
      <alignment horizontal="center"/>
    </xf>
    <xf numFmtId="164" fontId="56" fillId="0" borderId="17" xfId="1" applyFont="1" applyFill="1" applyBorder="1" applyAlignment="1">
      <alignment horizontal="center"/>
    </xf>
    <xf numFmtId="164" fontId="56" fillId="0" borderId="8" xfId="4" applyFont="1" applyFill="1" applyBorder="1" applyAlignment="1">
      <alignment horizontal="center"/>
    </xf>
    <xf numFmtId="15" fontId="59" fillId="0" borderId="8" xfId="14" applyNumberFormat="1" applyFont="1" applyBorder="1" applyAlignment="1">
      <alignment horizontal="center"/>
    </xf>
    <xf numFmtId="15" fontId="59" fillId="0" borderId="0" xfId="14" applyNumberFormat="1" applyFont="1" applyAlignment="1">
      <alignment horizontal="center"/>
    </xf>
    <xf numFmtId="0" fontId="59" fillId="0" borderId="17" xfId="14" applyFont="1" applyBorder="1" applyAlignment="1">
      <alignment horizontal="center"/>
    </xf>
    <xf numFmtId="164" fontId="59" fillId="0" borderId="0" xfId="1" applyFont="1" applyAlignment="1">
      <alignment horizontal="center"/>
    </xf>
    <xf numFmtId="15" fontId="59" fillId="0" borderId="20" xfId="14" applyNumberFormat="1" applyFont="1" applyBorder="1" applyAlignment="1">
      <alignment horizontal="center"/>
    </xf>
    <xf numFmtId="0" fontId="59" fillId="0" borderId="18" xfId="14" applyFont="1" applyBorder="1" applyAlignment="1">
      <alignment horizontal="center"/>
    </xf>
    <xf numFmtId="0" fontId="59" fillId="0" borderId="19" xfId="14" applyFont="1" applyBorder="1" applyAlignment="1">
      <alignment horizontal="left"/>
    </xf>
    <xf numFmtId="164" fontId="59" fillId="0" borderId="19" xfId="14" applyNumberFormat="1" applyFont="1" applyBorder="1" applyAlignment="1">
      <alignment horizontal="center"/>
    </xf>
    <xf numFmtId="164" fontId="56" fillId="0" borderId="19" xfId="4" applyFont="1" applyFill="1" applyBorder="1" applyAlignment="1">
      <alignment horizontal="center"/>
    </xf>
    <xf numFmtId="164" fontId="56" fillId="3" borderId="19" xfId="4" applyFont="1" applyFill="1" applyBorder="1" applyAlignment="1">
      <alignment horizontal="center"/>
    </xf>
    <xf numFmtId="39" fontId="56" fillId="0" borderId="19" xfId="4" applyNumberFormat="1" applyFont="1" applyFill="1" applyBorder="1" applyAlignment="1">
      <alignment horizontal="right"/>
    </xf>
    <xf numFmtId="164" fontId="56" fillId="0" borderId="19" xfId="1" applyFont="1" applyFill="1" applyBorder="1" applyAlignment="1">
      <alignment horizontal="right"/>
    </xf>
    <xf numFmtId="164" fontId="59" fillId="0" borderId="20" xfId="14" applyNumberFormat="1" applyFont="1" applyBorder="1" applyAlignment="1">
      <alignment horizontal="center"/>
    </xf>
    <xf numFmtId="164" fontId="59" fillId="0" borderId="0" xfId="14" applyNumberFormat="1" applyFont="1" applyAlignment="1">
      <alignment horizontal="center"/>
    </xf>
    <xf numFmtId="39" fontId="56" fillId="0" borderId="19" xfId="1" applyNumberFormat="1" applyFont="1" applyFill="1" applyBorder="1"/>
    <xf numFmtId="39" fontId="57" fillId="0" borderId="20" xfId="2" applyNumberFormat="1" applyFont="1" applyFill="1" applyBorder="1" applyAlignment="1" applyProtection="1">
      <alignment horizontal="right"/>
      <protection locked="0"/>
    </xf>
    <xf numFmtId="39" fontId="57" fillId="0" borderId="19" xfId="2" applyNumberFormat="1" applyFont="1" applyFill="1" applyBorder="1" applyAlignment="1" applyProtection="1">
      <alignment horizontal="right"/>
      <protection locked="0"/>
    </xf>
    <xf numFmtId="4" fontId="56" fillId="0" borderId="19" xfId="0" applyNumberFormat="1" applyFont="1" applyBorder="1"/>
    <xf numFmtId="4" fontId="61" fillId="0" borderId="19" xfId="0" applyNumberFormat="1" applyFont="1" applyBorder="1"/>
    <xf numFmtId="171" fontId="57" fillId="0" borderId="20" xfId="28" applyNumberFormat="1" applyFont="1" applyFill="1" applyBorder="1" applyAlignment="1">
      <alignment horizontal="right"/>
    </xf>
    <xf numFmtId="164" fontId="59" fillId="0" borderId="0" xfId="14" applyNumberFormat="1" applyFont="1"/>
    <xf numFmtId="4" fontId="56" fillId="0" borderId="20" xfId="0" applyNumberFormat="1" applyFont="1" applyBorder="1"/>
    <xf numFmtId="164" fontId="56" fillId="0" borderId="20" xfId="4" applyFont="1" applyFill="1" applyBorder="1" applyAlignment="1">
      <alignment horizontal="center"/>
    </xf>
    <xf numFmtId="164" fontId="56" fillId="0" borderId="19" xfId="1" applyFont="1" applyFill="1" applyBorder="1" applyAlignment="1">
      <alignment horizontal="center"/>
    </xf>
    <xf numFmtId="39" fontId="57" fillId="0" borderId="9" xfId="2" applyNumberFormat="1" applyFont="1" applyFill="1" applyBorder="1" applyAlignment="1" applyProtection="1">
      <alignment horizontal="right"/>
      <protection locked="0"/>
    </xf>
    <xf numFmtId="164" fontId="59" fillId="0" borderId="9" xfId="14" applyNumberFormat="1" applyFont="1" applyBorder="1" applyAlignment="1">
      <alignment horizontal="center"/>
    </xf>
    <xf numFmtId="164" fontId="56" fillId="0" borderId="9" xfId="4" applyFont="1" applyFill="1" applyBorder="1" applyAlignment="1">
      <alignment horizontal="center"/>
    </xf>
    <xf numFmtId="164" fontId="56" fillId="3" borderId="9" xfId="4" applyFont="1" applyFill="1" applyBorder="1" applyAlignment="1">
      <alignment horizontal="center"/>
    </xf>
    <xf numFmtId="164" fontId="56" fillId="0" borderId="9" xfId="1" applyFont="1" applyFill="1" applyBorder="1" applyAlignment="1">
      <alignment horizontal="right"/>
    </xf>
    <xf numFmtId="39" fontId="56" fillId="0" borderId="9" xfId="4" applyNumberFormat="1" applyFont="1" applyFill="1" applyBorder="1" applyAlignment="1">
      <alignment horizontal="right"/>
    </xf>
    <xf numFmtId="164" fontId="56" fillId="0" borderId="9" xfId="1" applyFont="1" applyFill="1" applyBorder="1" applyAlignment="1">
      <alignment horizontal="center"/>
    </xf>
    <xf numFmtId="0" fontId="59" fillId="0" borderId="13" xfId="14" applyFont="1" applyBorder="1" applyAlignment="1">
      <alignment horizontal="center"/>
    </xf>
    <xf numFmtId="0" fontId="59" fillId="0" borderId="1" xfId="14" applyFont="1" applyBorder="1" applyAlignment="1">
      <alignment horizontal="center"/>
    </xf>
    <xf numFmtId="164" fontId="59" fillId="0" borderId="1" xfId="14" applyNumberFormat="1" applyFont="1" applyBorder="1" applyAlignment="1">
      <alignment horizontal="center"/>
    </xf>
    <xf numFmtId="39" fontId="59" fillId="0" borderId="1" xfId="14" applyNumberFormat="1" applyFont="1" applyBorder="1" applyAlignment="1">
      <alignment horizontal="right"/>
    </xf>
    <xf numFmtId="164" fontId="59" fillId="0" borderId="1" xfId="1" applyFont="1" applyBorder="1" applyAlignment="1">
      <alignment horizontal="right"/>
    </xf>
    <xf numFmtId="39" fontId="57" fillId="0" borderId="1" xfId="1" applyNumberFormat="1" applyFont="1" applyFill="1" applyBorder="1" applyAlignment="1" applyProtection="1">
      <alignment horizontal="right"/>
      <protection locked="0"/>
    </xf>
    <xf numFmtId="0" fontId="59" fillId="0" borderId="41" xfId="14" applyFont="1" applyBorder="1" applyAlignment="1">
      <alignment horizontal="center"/>
    </xf>
    <xf numFmtId="0" fontId="59" fillId="0" borderId="17" xfId="14" applyFont="1" applyBorder="1" applyAlignment="1">
      <alignment horizontal="left"/>
    </xf>
    <xf numFmtId="164" fontId="59" fillId="0" borderId="17" xfId="14" applyNumberFormat="1" applyFont="1" applyBorder="1" applyAlignment="1">
      <alignment horizontal="center"/>
    </xf>
    <xf numFmtId="164" fontId="59" fillId="3" borderId="17" xfId="14" applyNumberFormat="1" applyFont="1" applyFill="1" applyBorder="1" applyAlignment="1">
      <alignment horizontal="center"/>
    </xf>
    <xf numFmtId="39" fontId="59" fillId="0" borderId="17" xfId="14" applyNumberFormat="1" applyFont="1" applyBorder="1" applyAlignment="1">
      <alignment horizontal="right"/>
    </xf>
    <xf numFmtId="164" fontId="59" fillId="0" borderId="17" xfId="1" applyFont="1" applyBorder="1" applyAlignment="1">
      <alignment horizontal="right"/>
    </xf>
    <xf numFmtId="39" fontId="59" fillId="0" borderId="19" xfId="14" applyNumberFormat="1" applyFont="1" applyBorder="1" applyAlignment="1">
      <alignment horizontal="right"/>
    </xf>
    <xf numFmtId="164" fontId="59" fillId="3" borderId="19" xfId="14" applyNumberFormat="1" applyFont="1" applyFill="1" applyBorder="1" applyAlignment="1">
      <alignment horizontal="center"/>
    </xf>
    <xf numFmtId="164" fontId="59" fillId="0" borderId="19" xfId="1" applyFont="1" applyFill="1" applyBorder="1" applyAlignment="1">
      <alignment horizontal="center"/>
    </xf>
    <xf numFmtId="164" fontId="56" fillId="0" borderId="17" xfId="1" applyFont="1" applyFill="1" applyBorder="1"/>
    <xf numFmtId="39" fontId="57" fillId="0" borderId="17" xfId="2" applyNumberFormat="1" applyFont="1" applyFill="1" applyBorder="1" applyAlignment="1" applyProtection="1">
      <alignment horizontal="right"/>
      <protection locked="0"/>
    </xf>
    <xf numFmtId="0" fontId="59" fillId="0" borderId="42" xfId="14" applyFont="1" applyBorder="1" applyAlignment="1">
      <alignment horizontal="center"/>
    </xf>
    <xf numFmtId="0" fontId="59" fillId="0" borderId="24" xfId="14" applyFont="1" applyBorder="1" applyAlignment="1">
      <alignment horizontal="left"/>
    </xf>
    <xf numFmtId="164" fontId="59" fillId="0" borderId="24" xfId="14" applyNumberFormat="1" applyFont="1" applyBorder="1" applyAlignment="1">
      <alignment horizontal="center"/>
    </xf>
    <xf numFmtId="164" fontId="59" fillId="3" borderId="24" xfId="14" applyNumberFormat="1" applyFont="1" applyFill="1" applyBorder="1" applyAlignment="1">
      <alignment horizontal="center"/>
    </xf>
    <xf numFmtId="39" fontId="59" fillId="0" borderId="24" xfId="14" applyNumberFormat="1" applyFont="1" applyBorder="1" applyAlignment="1">
      <alignment horizontal="right"/>
    </xf>
    <xf numFmtId="164" fontId="59" fillId="0" borderId="24" xfId="1" applyFont="1" applyBorder="1" applyAlignment="1">
      <alignment horizontal="right"/>
    </xf>
    <xf numFmtId="39" fontId="59" fillId="0" borderId="21" xfId="14" applyNumberFormat="1" applyFont="1" applyBorder="1" applyAlignment="1">
      <alignment horizontal="right"/>
    </xf>
    <xf numFmtId="164" fontId="59" fillId="3" borderId="21" xfId="14" applyNumberFormat="1" applyFont="1" applyFill="1" applyBorder="1" applyAlignment="1">
      <alignment horizontal="center"/>
    </xf>
    <xf numFmtId="164" fontId="59" fillId="0" borderId="21" xfId="1" applyFont="1" applyFill="1" applyBorder="1" applyAlignment="1">
      <alignment horizontal="center"/>
    </xf>
    <xf numFmtId="164" fontId="57" fillId="0" borderId="24" xfId="1" applyFont="1" applyFill="1" applyBorder="1" applyAlignment="1" applyProtection="1">
      <alignment horizontal="right"/>
      <protection locked="0"/>
    </xf>
    <xf numFmtId="39" fontId="57" fillId="0" borderId="24" xfId="2" applyNumberFormat="1" applyFont="1" applyFill="1" applyBorder="1" applyAlignment="1" applyProtection="1">
      <alignment horizontal="right"/>
      <protection locked="0"/>
    </xf>
    <xf numFmtId="164" fontId="59" fillId="3" borderId="1" xfId="14" applyNumberFormat="1" applyFont="1" applyFill="1" applyBorder="1" applyAlignment="1">
      <alignment horizontal="center"/>
    </xf>
    <xf numFmtId="164" fontId="59" fillId="0" borderId="1" xfId="1" applyFont="1" applyFill="1" applyBorder="1" applyAlignment="1">
      <alignment horizontal="center"/>
    </xf>
    <xf numFmtId="164" fontId="57" fillId="0" borderId="1" xfId="1" applyFont="1" applyFill="1" applyBorder="1" applyAlignment="1" applyProtection="1">
      <alignment horizontal="right"/>
      <protection locked="0"/>
    </xf>
    <xf numFmtId="0" fontId="60" fillId="0" borderId="1" xfId="14" applyFont="1" applyBorder="1" applyAlignment="1">
      <alignment horizontal="center"/>
    </xf>
    <xf numFmtId="164" fontId="60" fillId="0" borderId="1" xfId="14" applyNumberFormat="1" applyFont="1" applyBorder="1" applyAlignment="1">
      <alignment horizontal="center"/>
    </xf>
    <xf numFmtId="164" fontId="60" fillId="3" borderId="1" xfId="14" applyNumberFormat="1" applyFont="1" applyFill="1" applyBorder="1" applyAlignment="1">
      <alignment horizontal="center"/>
    </xf>
    <xf numFmtId="39" fontId="60" fillId="0" borderId="1" xfId="14" applyNumberFormat="1" applyFont="1" applyBorder="1" applyAlignment="1">
      <alignment horizontal="right"/>
    </xf>
    <xf numFmtId="164" fontId="60" fillId="0" borderId="1" xfId="1" applyFont="1" applyBorder="1" applyAlignment="1">
      <alignment horizontal="right"/>
    </xf>
    <xf numFmtId="39" fontId="55" fillId="0" borderId="1" xfId="1" applyNumberFormat="1" applyFont="1" applyFill="1" applyBorder="1" applyAlignment="1" applyProtection="1">
      <alignment horizontal="right"/>
      <protection locked="0"/>
    </xf>
    <xf numFmtId="164" fontId="60" fillId="0" borderId="20" xfId="14" applyNumberFormat="1" applyFont="1" applyBorder="1" applyAlignment="1">
      <alignment horizontal="center"/>
    </xf>
    <xf numFmtId="164" fontId="60" fillId="0" borderId="0" xfId="14" applyNumberFormat="1" applyFont="1"/>
    <xf numFmtId="0" fontId="60" fillId="0" borderId="18" xfId="14" applyFont="1" applyBorder="1" applyAlignment="1">
      <alignment horizontal="left"/>
    </xf>
    <xf numFmtId="0" fontId="59" fillId="0" borderId="19" xfId="14" applyFont="1" applyBorder="1"/>
    <xf numFmtId="15" fontId="59" fillId="0" borderId="19" xfId="14" applyNumberFormat="1" applyFont="1" applyBorder="1" applyAlignment="1">
      <alignment horizontal="center"/>
    </xf>
    <xf numFmtId="0" fontId="59" fillId="0" borderId="19" xfId="14" applyFont="1" applyBorder="1" applyAlignment="1">
      <alignment horizontal="center"/>
    </xf>
    <xf numFmtId="164" fontId="61" fillId="0" borderId="0" xfId="1" applyFont="1" applyFill="1" applyAlignment="1">
      <alignment horizontal="center"/>
    </xf>
    <xf numFmtId="164" fontId="61" fillId="0" borderId="19" xfId="1" applyFont="1" applyFill="1" applyBorder="1" applyAlignment="1">
      <alignment horizontal="center"/>
    </xf>
    <xf numFmtId="39" fontId="56" fillId="0" borderId="20" xfId="1" applyNumberFormat="1" applyFont="1" applyFill="1" applyBorder="1"/>
    <xf numFmtId="164" fontId="56" fillId="0" borderId="19" xfId="1" applyFont="1" applyFill="1" applyBorder="1"/>
    <xf numFmtId="39" fontId="57" fillId="3" borderId="20" xfId="2" applyNumberFormat="1" applyFont="1" applyFill="1" applyBorder="1" applyAlignment="1" applyProtection="1">
      <alignment horizontal="right"/>
      <protection locked="0"/>
    </xf>
    <xf numFmtId="164" fontId="57" fillId="0" borderId="19" xfId="1" applyFont="1" applyFill="1" applyBorder="1" applyAlignment="1" applyProtection="1">
      <alignment horizontal="right"/>
      <protection locked="0"/>
    </xf>
    <xf numFmtId="164" fontId="57" fillId="0" borderId="9" xfId="1" applyFont="1" applyFill="1" applyBorder="1" applyAlignment="1" applyProtection="1">
      <alignment horizontal="right"/>
      <protection locked="0"/>
    </xf>
    <xf numFmtId="39" fontId="56" fillId="0" borderId="24" xfId="1" applyNumberFormat="1" applyFont="1" applyFill="1" applyBorder="1"/>
    <xf numFmtId="39" fontId="57" fillId="0" borderId="20" xfId="1" applyNumberFormat="1" applyFont="1" applyFill="1" applyBorder="1" applyAlignment="1" applyProtection="1">
      <alignment horizontal="right"/>
      <protection locked="0"/>
    </xf>
    <xf numFmtId="0" fontId="59" fillId="0" borderId="9" xfId="14" applyFont="1" applyBorder="1" applyAlignment="1">
      <alignment horizontal="left"/>
    </xf>
    <xf numFmtId="164" fontId="56" fillId="0" borderId="0" xfId="1" applyFont="1"/>
    <xf numFmtId="39" fontId="56" fillId="0" borderId="1" xfId="1" applyNumberFormat="1" applyFont="1" applyFill="1" applyBorder="1"/>
    <xf numFmtId="164" fontId="57" fillId="0" borderId="20" xfId="1" applyFont="1" applyFill="1" applyBorder="1" applyAlignment="1" applyProtection="1">
      <alignment horizontal="right"/>
      <protection locked="0"/>
    </xf>
    <xf numFmtId="0" fontId="60" fillId="0" borderId="13" xfId="14" applyFont="1" applyBorder="1" applyAlignment="1">
      <alignment horizontal="center"/>
    </xf>
    <xf numFmtId="0" fontId="60" fillId="0" borderId="12" xfId="14" applyFont="1" applyBorder="1" applyAlignment="1">
      <alignment horizontal="left"/>
    </xf>
    <xf numFmtId="0" fontId="59" fillId="0" borderId="9" xfId="14" applyFont="1" applyBorder="1" applyAlignment="1">
      <alignment horizontal="center"/>
    </xf>
    <xf numFmtId="164" fontId="61" fillId="0" borderId="9" xfId="14" applyNumberFormat="1" applyFont="1" applyBorder="1" applyAlignment="1">
      <alignment horizontal="center"/>
    </xf>
    <xf numFmtId="0" fontId="59" fillId="0" borderId="1" xfId="14" applyFont="1" applyBorder="1" applyAlignment="1">
      <alignment horizontal="center" vertical="center"/>
    </xf>
    <xf numFmtId="0" fontId="59" fillId="0" borderId="1" xfId="14" applyFont="1" applyBorder="1" applyAlignment="1">
      <alignment horizontal="left" vertical="center"/>
    </xf>
    <xf numFmtId="164" fontId="59" fillId="0" borderId="1" xfId="14" applyNumberFormat="1" applyFont="1" applyBorder="1" applyAlignment="1">
      <alignment horizontal="center" vertical="center"/>
    </xf>
    <xf numFmtId="164" fontId="56" fillId="0" borderId="1" xfId="4" applyFont="1" applyFill="1" applyBorder="1" applyAlignment="1">
      <alignment horizontal="center" vertical="center"/>
    </xf>
    <xf numFmtId="164" fontId="56" fillId="0" borderId="1" xfId="4" applyFont="1" applyFill="1" applyBorder="1" applyAlignment="1">
      <alignment horizontal="center"/>
    </xf>
    <xf numFmtId="164" fontId="56" fillId="3" borderId="1" xfId="4" applyFont="1" applyFill="1" applyBorder="1" applyAlignment="1">
      <alignment horizontal="center" vertical="center"/>
    </xf>
    <xf numFmtId="39" fontId="56" fillId="0" borderId="1" xfId="4" applyNumberFormat="1" applyFont="1" applyFill="1" applyBorder="1" applyAlignment="1">
      <alignment horizontal="right" vertical="center"/>
    </xf>
    <xf numFmtId="164" fontId="56" fillId="0" borderId="1" xfId="1" applyFont="1" applyFill="1" applyBorder="1" applyAlignment="1">
      <alignment horizontal="right" vertical="center"/>
    </xf>
    <xf numFmtId="39" fontId="56" fillId="0" borderId="1" xfId="4" applyNumberFormat="1" applyFont="1" applyFill="1" applyBorder="1" applyAlignment="1">
      <alignment horizontal="right"/>
    </xf>
    <xf numFmtId="164" fontId="56" fillId="0" borderId="1" xfId="1" applyFont="1" applyFill="1" applyBorder="1" applyAlignment="1">
      <alignment horizontal="center" vertical="center"/>
    </xf>
    <xf numFmtId="15" fontId="59" fillId="0" borderId="0" xfId="14" applyNumberFormat="1" applyFont="1" applyAlignment="1">
      <alignment horizontal="center" vertical="center"/>
    </xf>
    <xf numFmtId="15" fontId="59" fillId="0" borderId="1" xfId="14" applyNumberFormat="1" applyFont="1" applyBorder="1" applyAlignment="1">
      <alignment horizontal="center" vertical="center"/>
    </xf>
    <xf numFmtId="164" fontId="59" fillId="0" borderId="1" xfId="1" applyFont="1" applyBorder="1" applyAlignment="1">
      <alignment horizontal="center" vertical="center"/>
    </xf>
    <xf numFmtId="164" fontId="59" fillId="0" borderId="0" xfId="1" applyFont="1" applyAlignment="1">
      <alignment horizontal="center" vertical="center"/>
    </xf>
    <xf numFmtId="0" fontId="59" fillId="0" borderId="0" xfId="14" applyFont="1" applyAlignment="1">
      <alignment vertical="center"/>
    </xf>
    <xf numFmtId="164" fontId="56" fillId="0" borderId="0" xfId="4" applyFont="1" applyFill="1" applyAlignment="1">
      <alignment vertical="center"/>
    </xf>
    <xf numFmtId="0" fontId="60" fillId="0" borderId="10" xfId="14" applyFont="1" applyBorder="1" applyAlignment="1">
      <alignment horizontal="center"/>
    </xf>
    <xf numFmtId="164" fontId="60" fillId="0" borderId="10" xfId="14" applyNumberFormat="1" applyFont="1" applyBorder="1" applyAlignment="1">
      <alignment horizontal="center"/>
    </xf>
    <xf numFmtId="39" fontId="60" fillId="0" borderId="10" xfId="14" applyNumberFormat="1" applyFont="1" applyBorder="1" applyAlignment="1">
      <alignment horizontal="right"/>
    </xf>
    <xf numFmtId="164" fontId="60" fillId="0" borderId="10" xfId="1" applyFont="1" applyBorder="1" applyAlignment="1">
      <alignment horizontal="right"/>
    </xf>
    <xf numFmtId="164" fontId="60" fillId="0" borderId="24" xfId="14" applyNumberFormat="1" applyFont="1" applyBorder="1" applyAlignment="1">
      <alignment horizontal="center"/>
    </xf>
    <xf numFmtId="164" fontId="56" fillId="0" borderId="0" xfId="4" applyFont="1" applyFill="1" applyBorder="1" applyAlignment="1">
      <alignment horizontal="center"/>
    </xf>
    <xf numFmtId="164" fontId="56" fillId="3" borderId="0" xfId="4" applyFont="1" applyFill="1" applyBorder="1" applyAlignment="1">
      <alignment horizontal="center"/>
    </xf>
    <xf numFmtId="164" fontId="56" fillId="0" borderId="0" xfId="4" applyFont="1" applyFill="1" applyBorder="1"/>
    <xf numFmtId="0" fontId="60" fillId="3" borderId="0" xfId="14" applyFont="1" applyFill="1" applyAlignment="1">
      <alignment horizontal="center"/>
    </xf>
    <xf numFmtId="164" fontId="59" fillId="3" borderId="0" xfId="14" applyNumberFormat="1" applyFont="1" applyFill="1" applyAlignment="1">
      <alignment horizontal="center"/>
    </xf>
    <xf numFmtId="39" fontId="57" fillId="0" borderId="0" xfId="2" applyNumberFormat="1" applyFont="1" applyFill="1" applyBorder="1" applyAlignment="1" applyProtection="1">
      <alignment horizontal="right"/>
      <protection locked="0"/>
    </xf>
    <xf numFmtId="0" fontId="59" fillId="3" borderId="0" xfId="14" applyFont="1" applyFill="1"/>
    <xf numFmtId="0" fontId="56" fillId="0" borderId="0" xfId="0" applyFont="1"/>
    <xf numFmtId="4" fontId="56" fillId="0" borderId="0" xfId="0" applyNumberFormat="1" applyFont="1"/>
    <xf numFmtId="4" fontId="61" fillId="0" borderId="0" xfId="0" applyNumberFormat="1" applyFont="1"/>
    <xf numFmtId="0" fontId="59" fillId="0" borderId="0" xfId="14" quotePrefix="1" applyFont="1"/>
    <xf numFmtId="164" fontId="59" fillId="0" borderId="0" xfId="1" applyFont="1" applyFill="1" applyAlignment="1">
      <alignment horizontal="center"/>
    </xf>
    <xf numFmtId="0" fontId="59" fillId="0" borderId="0" xfId="14" applyFont="1" applyAlignment="1">
      <alignment horizontal="left"/>
    </xf>
    <xf numFmtId="164" fontId="59" fillId="0" borderId="0" xfId="1" applyFont="1" applyFill="1"/>
    <xf numFmtId="49" fontId="6" fillId="0" borderId="0" xfId="3" applyNumberFormat="1" applyFont="1"/>
    <xf numFmtId="0" fontId="34" fillId="0" borderId="0" xfId="0" applyFont="1" applyAlignment="1">
      <alignment horizontal="left" vertical="top" wrapText="1" indent="3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3" fillId="0" borderId="0" xfId="0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top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top"/>
    </xf>
    <xf numFmtId="0" fontId="33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 wrapText="1"/>
    </xf>
    <xf numFmtId="0" fontId="35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vertical="top"/>
    </xf>
    <xf numFmtId="0" fontId="37" fillId="0" borderId="1" xfId="0" applyFont="1" applyBorder="1" applyAlignment="1">
      <alignment horizontal="left" vertical="top"/>
    </xf>
    <xf numFmtId="49" fontId="37" fillId="0" borderId="1" xfId="0" applyNumberFormat="1" applyFont="1" applyBorder="1" applyAlignment="1">
      <alignment horizontal="center" vertical="top"/>
    </xf>
    <xf numFmtId="0" fontId="37" fillId="0" borderId="1" xfId="0" applyFont="1" applyBorder="1" applyAlignment="1">
      <alignment horizontal="left" vertical="top" wrapText="1"/>
    </xf>
    <xf numFmtId="16" fontId="33" fillId="0" borderId="1" xfId="0" quotePrefix="1" applyNumberFormat="1" applyFont="1" applyBorder="1" applyAlignment="1">
      <alignment horizontal="center" vertical="top"/>
    </xf>
    <xf numFmtId="49" fontId="33" fillId="0" borderId="1" xfId="0" applyNumberFormat="1" applyFont="1" applyBorder="1" applyAlignment="1">
      <alignment horizontal="center" vertical="top"/>
    </xf>
    <xf numFmtId="0" fontId="37" fillId="0" borderId="0" xfId="0" applyFont="1" applyAlignment="1">
      <alignment vertical="top"/>
    </xf>
    <xf numFmtId="0" fontId="37" fillId="0" borderId="1" xfId="0" applyFont="1" applyBorder="1" applyAlignment="1">
      <alignment horizontal="center" vertical="top"/>
    </xf>
    <xf numFmtId="0" fontId="37" fillId="0" borderId="0" xfId="0" applyFont="1" applyAlignment="1">
      <alignment horizontal="left" vertical="top"/>
    </xf>
    <xf numFmtId="49" fontId="58" fillId="0" borderId="13" xfId="4" applyNumberFormat="1" applyFont="1" applyFill="1" applyBorder="1" applyAlignment="1">
      <alignment horizontal="center"/>
    </xf>
    <xf numFmtId="0" fontId="33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2" fillId="0" borderId="8" xfId="10" applyFont="1" applyBorder="1" applyAlignment="1" applyProtection="1">
      <alignment horizontal="center" vertical="center" wrapText="1"/>
      <protection locked="0"/>
    </xf>
    <xf numFmtId="0" fontId="42" fillId="0" borderId="2" xfId="1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top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0" fontId="1" fillId="0" borderId="0" xfId="0" applyFont="1" applyAlignment="1">
      <alignment horizontal="right"/>
    </xf>
    <xf numFmtId="0" fontId="18" fillId="0" borderId="0" xfId="6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60" fillId="0" borderId="8" xfId="14" applyFont="1" applyBorder="1" applyAlignment="1">
      <alignment horizontal="center" vertical="center"/>
    </xf>
    <xf numFmtId="0" fontId="60" fillId="0" borderId="9" xfId="14" applyFont="1" applyBorder="1" applyAlignment="1">
      <alignment horizontal="center" vertical="center"/>
    </xf>
    <xf numFmtId="0" fontId="60" fillId="0" borderId="2" xfId="14" applyFont="1" applyBorder="1" applyAlignment="1">
      <alignment horizontal="center" vertical="center"/>
    </xf>
    <xf numFmtId="15" fontId="60" fillId="0" borderId="9" xfId="14" applyNumberFormat="1" applyFont="1" applyBorder="1" applyAlignment="1">
      <alignment horizontal="center" vertical="center"/>
    </xf>
    <xf numFmtId="15" fontId="60" fillId="0" borderId="2" xfId="14" applyNumberFormat="1" applyFont="1" applyBorder="1" applyAlignment="1">
      <alignment horizontal="center" vertical="center"/>
    </xf>
    <xf numFmtId="164" fontId="58" fillId="0" borderId="8" xfId="4" applyFont="1" applyFill="1" applyBorder="1" applyAlignment="1">
      <alignment horizontal="center" vertical="center"/>
    </xf>
    <xf numFmtId="164" fontId="58" fillId="0" borderId="2" xfId="4" applyFont="1" applyFill="1" applyBorder="1" applyAlignment="1">
      <alignment horizontal="center" vertical="center"/>
    </xf>
    <xf numFmtId="164" fontId="58" fillId="0" borderId="3" xfId="4" applyFont="1" applyFill="1" applyBorder="1" applyAlignment="1">
      <alignment horizontal="center" vertical="center" wrapText="1"/>
    </xf>
    <xf numFmtId="164" fontId="58" fillId="0" borderId="16" xfId="4" applyFont="1" applyFill="1" applyBorder="1" applyAlignment="1">
      <alignment horizontal="center" vertical="center" wrapText="1"/>
    </xf>
    <xf numFmtId="164" fontId="58" fillId="0" borderId="4" xfId="4" applyFont="1" applyFill="1" applyBorder="1" applyAlignment="1">
      <alignment horizontal="center" vertical="center" wrapText="1"/>
    </xf>
    <xf numFmtId="164" fontId="58" fillId="0" borderId="8" xfId="4" applyFont="1" applyFill="1" applyBorder="1" applyAlignment="1">
      <alignment horizontal="center" vertical="center" wrapText="1"/>
    </xf>
    <xf numFmtId="164" fontId="58" fillId="0" borderId="2" xfId="4" applyFont="1" applyFill="1" applyBorder="1" applyAlignment="1">
      <alignment horizontal="center" vertical="center" wrapText="1"/>
    </xf>
    <xf numFmtId="164" fontId="58" fillId="0" borderId="13" xfId="4" applyFont="1" applyFill="1" applyBorder="1" applyAlignment="1">
      <alignment horizontal="center"/>
    </xf>
    <xf numFmtId="164" fontId="58" fillId="0" borderId="22" xfId="4" applyFont="1" applyFill="1" applyBorder="1" applyAlignment="1">
      <alignment horizontal="center"/>
    </xf>
    <xf numFmtId="164" fontId="58" fillId="0" borderId="11" xfId="4" applyFont="1" applyFill="1" applyBorder="1" applyAlignment="1">
      <alignment horizontal="center"/>
    </xf>
    <xf numFmtId="164" fontId="58" fillId="0" borderId="3" xfId="4" applyFont="1" applyFill="1" applyBorder="1" applyAlignment="1">
      <alignment horizontal="center"/>
    </xf>
    <xf numFmtId="164" fontId="58" fillId="0" borderId="16" xfId="4" applyFont="1" applyFill="1" applyBorder="1" applyAlignment="1">
      <alignment horizontal="center"/>
    </xf>
    <xf numFmtId="164" fontId="58" fillId="0" borderId="4" xfId="4" applyFont="1" applyFill="1" applyBorder="1" applyAlignment="1">
      <alignment horizontal="center"/>
    </xf>
    <xf numFmtId="164" fontId="58" fillId="0" borderId="5" xfId="4" applyFont="1" applyFill="1" applyBorder="1" applyAlignment="1">
      <alignment horizontal="center" vertical="center" wrapText="1"/>
    </xf>
    <xf numFmtId="164" fontId="58" fillId="0" borderId="7" xfId="4" applyFont="1" applyFill="1" applyBorder="1" applyAlignment="1">
      <alignment horizontal="center" vertical="center" wrapText="1"/>
    </xf>
    <xf numFmtId="15" fontId="60" fillId="0" borderId="8" xfId="14" applyNumberFormat="1" applyFont="1" applyBorder="1" applyAlignment="1">
      <alignment horizontal="center" vertical="center"/>
    </xf>
    <xf numFmtId="164" fontId="58" fillId="3" borderId="8" xfId="4" applyFont="1" applyFill="1" applyBorder="1" applyAlignment="1">
      <alignment horizontal="center" vertical="center" wrapText="1"/>
    </xf>
    <xf numFmtId="164" fontId="58" fillId="3" borderId="2" xfId="4" applyFont="1" applyFill="1" applyBorder="1" applyAlignment="1">
      <alignment horizontal="center" vertical="center" wrapText="1"/>
    </xf>
    <xf numFmtId="0" fontId="60" fillId="0" borderId="8" xfId="14" applyFont="1" applyBorder="1" applyAlignment="1">
      <alignment horizontal="center" vertical="center" wrapText="1"/>
    </xf>
    <xf numFmtId="49" fontId="60" fillId="0" borderId="1" xfId="14" applyNumberFormat="1" applyFont="1" applyBorder="1" applyAlignment="1">
      <alignment horizontal="center"/>
    </xf>
    <xf numFmtId="49" fontId="58" fillId="0" borderId="1" xfId="4" applyNumberFormat="1" applyFont="1" applyFill="1" applyBorder="1" applyAlignment="1">
      <alignment horizontal="center"/>
    </xf>
    <xf numFmtId="0" fontId="60" fillId="0" borderId="2" xfId="14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8" fillId="0" borderId="0" xfId="14" applyFont="1" applyAlignment="1">
      <alignment horizontal="center"/>
    </xf>
    <xf numFmtId="0" fontId="60" fillId="0" borderId="13" xfId="14" applyFont="1" applyBorder="1" applyAlignment="1">
      <alignment horizontal="center" vertical="center"/>
    </xf>
    <xf numFmtId="0" fontId="60" fillId="0" borderId="22" xfId="14" applyFont="1" applyBorder="1" applyAlignment="1">
      <alignment horizontal="center" vertical="center"/>
    </xf>
    <xf numFmtId="0" fontId="60" fillId="0" borderId="11" xfId="14" applyFont="1" applyBorder="1" applyAlignment="1">
      <alignment horizontal="center" vertical="center"/>
    </xf>
    <xf numFmtId="0" fontId="60" fillId="0" borderId="3" xfId="14" applyFont="1" applyBorder="1" applyAlignment="1">
      <alignment horizontal="center" vertical="center"/>
    </xf>
    <xf numFmtId="0" fontId="60" fillId="0" borderId="16" xfId="14" applyFont="1" applyBorder="1" applyAlignment="1">
      <alignment horizontal="center" vertical="center"/>
    </xf>
    <xf numFmtId="0" fontId="60" fillId="0" borderId="4" xfId="14" applyFont="1" applyBorder="1" applyAlignment="1">
      <alignment horizontal="center" vertical="center"/>
    </xf>
    <xf numFmtId="0" fontId="60" fillId="0" borderId="1" xfId="14" applyFont="1" applyBorder="1" applyAlignment="1">
      <alignment horizontal="center" vertical="center"/>
    </xf>
    <xf numFmtId="49" fontId="58" fillId="0" borderId="13" xfId="4" applyNumberFormat="1" applyFont="1" applyFill="1" applyBorder="1" applyAlignment="1">
      <alignment horizontal="center"/>
    </xf>
    <xf numFmtId="49" fontId="58" fillId="0" borderId="22" xfId="4" applyNumberFormat="1" applyFont="1" applyFill="1" applyBorder="1" applyAlignment="1">
      <alignment horizontal="center"/>
    </xf>
    <xf numFmtId="49" fontId="58" fillId="0" borderId="11" xfId="4" applyNumberFormat="1" applyFont="1" applyFill="1" applyBorder="1" applyAlignment="1">
      <alignment horizontal="center"/>
    </xf>
    <xf numFmtId="15" fontId="8" fillId="0" borderId="9" xfId="14" applyNumberFormat="1" applyFont="1" applyBorder="1" applyAlignment="1">
      <alignment horizontal="center" vertical="center" wrapText="1"/>
    </xf>
    <xf numFmtId="15" fontId="8" fillId="0" borderId="2" xfId="14" applyNumberFormat="1" applyFont="1" applyBorder="1" applyAlignment="1">
      <alignment horizontal="center" vertical="center"/>
    </xf>
    <xf numFmtId="0" fontId="8" fillId="0" borderId="8" xfId="14" applyFont="1" applyBorder="1" applyAlignment="1">
      <alignment horizontal="center" vertical="center"/>
    </xf>
    <xf numFmtId="0" fontId="8" fillId="0" borderId="9" xfId="14" applyFont="1" applyBorder="1" applyAlignment="1">
      <alignment horizontal="center" vertical="center"/>
    </xf>
    <xf numFmtId="0" fontId="8" fillId="0" borderId="2" xfId="14" applyFont="1" applyBorder="1" applyAlignment="1">
      <alignment horizontal="center" vertical="center"/>
    </xf>
    <xf numFmtId="164" fontId="2" fillId="0" borderId="3" xfId="4" applyFont="1" applyFill="1" applyBorder="1" applyAlignment="1">
      <alignment horizontal="center"/>
    </xf>
    <xf numFmtId="164" fontId="2" fillId="0" borderId="16" xfId="4" applyFont="1" applyFill="1" applyBorder="1" applyAlignment="1">
      <alignment horizontal="center"/>
    </xf>
    <xf numFmtId="164" fontId="2" fillId="0" borderId="4" xfId="4" applyFont="1" applyFill="1" applyBorder="1" applyAlignment="1">
      <alignment horizontal="center"/>
    </xf>
    <xf numFmtId="0" fontId="8" fillId="0" borderId="13" xfId="14" applyFont="1" applyBorder="1" applyAlignment="1">
      <alignment horizontal="center" vertical="center"/>
    </xf>
    <xf numFmtId="0" fontId="8" fillId="0" borderId="22" xfId="14" applyFont="1" applyBorder="1" applyAlignment="1">
      <alignment horizontal="center" vertical="center"/>
    </xf>
    <xf numFmtId="0" fontId="8" fillId="0" borderId="11" xfId="14" applyFont="1" applyBorder="1" applyAlignment="1">
      <alignment horizontal="center" vertical="center"/>
    </xf>
    <xf numFmtId="0" fontId="8" fillId="0" borderId="3" xfId="14" applyFont="1" applyBorder="1" applyAlignment="1">
      <alignment horizontal="center" vertical="center"/>
    </xf>
    <xf numFmtId="0" fontId="8" fillId="0" borderId="16" xfId="14" applyFont="1" applyBorder="1" applyAlignment="1">
      <alignment horizontal="center" vertical="center"/>
    </xf>
    <xf numFmtId="0" fontId="8" fillId="0" borderId="4" xfId="14" applyFont="1" applyBorder="1" applyAlignment="1">
      <alignment horizontal="center" vertical="center"/>
    </xf>
    <xf numFmtId="0" fontId="8" fillId="0" borderId="1" xfId="14" applyFont="1" applyBorder="1" applyAlignment="1">
      <alignment horizontal="center" vertical="center"/>
    </xf>
    <xf numFmtId="164" fontId="2" fillId="0" borderId="8" xfId="4" applyFont="1" applyFill="1" applyBorder="1" applyAlignment="1">
      <alignment horizontal="center" vertical="center"/>
    </xf>
    <xf numFmtId="164" fontId="2" fillId="0" borderId="2" xfId="4" applyFont="1" applyFill="1" applyBorder="1" applyAlignment="1">
      <alignment horizontal="center" vertical="center"/>
    </xf>
    <xf numFmtId="164" fontId="2" fillId="0" borderId="13" xfId="4" applyFont="1" applyFill="1" applyBorder="1" applyAlignment="1">
      <alignment horizontal="center"/>
    </xf>
    <xf numFmtId="164" fontId="2" fillId="0" borderId="22" xfId="4" applyFont="1" applyFill="1" applyBorder="1" applyAlignment="1">
      <alignment horizontal="center"/>
    </xf>
    <xf numFmtId="164" fontId="2" fillId="0" borderId="11" xfId="4" applyFont="1" applyFill="1" applyBorder="1" applyAlignment="1">
      <alignment horizontal="center"/>
    </xf>
    <xf numFmtId="0" fontId="8" fillId="0" borderId="9" xfId="14" applyFont="1" applyBorder="1" applyAlignment="1">
      <alignment horizontal="center" vertical="center" wrapText="1"/>
    </xf>
    <xf numFmtId="164" fontId="2" fillId="0" borderId="3" xfId="4" applyFont="1" applyFill="1" applyBorder="1" applyAlignment="1">
      <alignment horizontal="center" vertical="center" wrapText="1"/>
    </xf>
    <xf numFmtId="164" fontId="2" fillId="0" borderId="16" xfId="4" applyFont="1" applyFill="1" applyBorder="1" applyAlignment="1">
      <alignment horizontal="center" vertical="center" wrapText="1"/>
    </xf>
    <xf numFmtId="164" fontId="2" fillId="0" borderId="4" xfId="4" applyFont="1" applyFill="1" applyBorder="1" applyAlignment="1">
      <alignment horizontal="center" vertical="center" wrapText="1"/>
    </xf>
    <xf numFmtId="164" fontId="2" fillId="0" borderId="8" xfId="4" applyFont="1" applyFill="1" applyBorder="1" applyAlignment="1">
      <alignment horizontal="center" vertical="center" wrapText="1"/>
    </xf>
    <xf numFmtId="164" fontId="2" fillId="0" borderId="2" xfId="4" applyFont="1" applyFill="1" applyBorder="1" applyAlignment="1">
      <alignment horizontal="center" vertical="center" wrapText="1"/>
    </xf>
    <xf numFmtId="0" fontId="8" fillId="0" borderId="8" xfId="14" applyFont="1" applyBorder="1" applyAlignment="1">
      <alignment horizontal="center" vertical="center" wrapText="1"/>
    </xf>
    <xf numFmtId="0" fontId="8" fillId="0" borderId="2" xfId="14" applyFont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15" fontId="8" fillId="0" borderId="8" xfId="14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8" fillId="0" borderId="1" xfId="15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21" fillId="0" borderId="8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5" fillId="2" borderId="1" xfId="11" applyFont="1" applyFill="1" applyBorder="1" applyAlignment="1">
      <alignment horizontal="left" vertical="center"/>
    </xf>
    <xf numFmtId="0" fontId="25" fillId="2" borderId="47" xfId="11" applyFont="1" applyFill="1" applyBorder="1" applyAlignment="1">
      <alignment horizontal="left" vertical="center"/>
    </xf>
    <xf numFmtId="0" fontId="25" fillId="2" borderId="48" xfId="11" applyFont="1" applyFill="1" applyBorder="1" applyAlignment="1">
      <alignment horizontal="left" vertical="center"/>
    </xf>
    <xf numFmtId="0" fontId="25" fillId="2" borderId="49" xfId="11" applyFont="1" applyFill="1" applyBorder="1" applyAlignment="1">
      <alignment horizontal="left" vertical="center"/>
    </xf>
    <xf numFmtId="0" fontId="25" fillId="0" borderId="0" xfId="11" applyFont="1" applyAlignment="1">
      <alignment horizontal="center" vertical="top"/>
    </xf>
    <xf numFmtId="0" fontId="25" fillId="0" borderId="25" xfId="11" applyFont="1" applyBorder="1" applyAlignment="1">
      <alignment horizontal="center" vertical="center"/>
    </xf>
    <xf numFmtId="0" fontId="25" fillId="0" borderId="27" xfId="11" applyFont="1" applyBorder="1" applyAlignment="1">
      <alignment horizontal="center" vertical="center"/>
    </xf>
    <xf numFmtId="0" fontId="25" fillId="0" borderId="25" xfId="11" applyFont="1" applyBorder="1" applyAlignment="1">
      <alignment horizontal="center" vertical="center" wrapText="1"/>
    </xf>
    <xf numFmtId="0" fontId="25" fillId="0" borderId="27" xfId="11" applyFont="1" applyBorder="1" applyAlignment="1">
      <alignment horizontal="center" vertical="center" wrapText="1"/>
    </xf>
    <xf numFmtId="0" fontId="25" fillId="0" borderId="26" xfId="11" applyFont="1" applyBorder="1" applyAlignment="1">
      <alignment horizontal="center" vertical="center"/>
    </xf>
    <xf numFmtId="0" fontId="25" fillId="0" borderId="26" xfId="11" applyFont="1" applyBorder="1" applyAlignment="1">
      <alignment horizontal="center" vertical="top"/>
    </xf>
    <xf numFmtId="0" fontId="25" fillId="0" borderId="8" xfId="11" applyFont="1" applyBorder="1" applyAlignment="1">
      <alignment horizontal="center" vertical="center" wrapText="1"/>
    </xf>
    <xf numFmtId="0" fontId="25" fillId="0" borderId="9" xfId="11" applyFont="1" applyBorder="1" applyAlignment="1">
      <alignment horizontal="center" vertical="center" wrapText="1"/>
    </xf>
    <xf numFmtId="0" fontId="25" fillId="0" borderId="1" xfId="11" applyFont="1" applyBorder="1" applyAlignment="1">
      <alignment horizontal="center" vertical="center"/>
    </xf>
    <xf numFmtId="0" fontId="25" fillId="0" borderId="51" xfId="11" applyFont="1" applyBorder="1" applyAlignment="1">
      <alignment horizontal="center" vertical="center" wrapText="1"/>
    </xf>
    <xf numFmtId="0" fontId="25" fillId="0" borderId="52" xfId="11" applyFont="1" applyBorder="1" applyAlignment="1">
      <alignment horizontal="center" vertical="center" wrapText="1"/>
    </xf>
    <xf numFmtId="0" fontId="25" fillId="0" borderId="53" xfId="11" applyFont="1" applyBorder="1" applyAlignment="1">
      <alignment horizontal="center" vertical="center" wrapText="1"/>
    </xf>
    <xf numFmtId="0" fontId="25" fillId="0" borderId="37" xfId="11" applyFont="1" applyBorder="1" applyAlignment="1">
      <alignment horizontal="center" vertical="center"/>
    </xf>
    <xf numFmtId="0" fontId="25" fillId="0" borderId="0" xfId="11" applyFont="1" applyAlignment="1">
      <alignment horizontal="center" vertical="center"/>
    </xf>
    <xf numFmtId="0" fontId="25" fillId="0" borderId="6" xfId="11" applyFont="1" applyBorder="1" applyAlignment="1">
      <alignment horizontal="center" vertical="center"/>
    </xf>
    <xf numFmtId="0" fontId="25" fillId="0" borderId="28" xfId="11" applyFont="1" applyBorder="1" applyAlignment="1">
      <alignment horizontal="center" vertical="center"/>
    </xf>
    <xf numFmtId="0" fontId="25" fillId="0" borderId="38" xfId="11" applyFont="1" applyBorder="1" applyAlignment="1">
      <alignment horizontal="center" vertical="center"/>
    </xf>
    <xf numFmtId="0" fontId="25" fillId="0" borderId="36" xfId="11" applyFont="1" applyBorder="1" applyAlignment="1">
      <alignment horizontal="center" vertical="top"/>
    </xf>
    <xf numFmtId="0" fontId="25" fillId="0" borderId="1" xfId="11" applyFont="1" applyBorder="1" applyAlignment="1">
      <alignment horizontal="center" vertical="center" wrapText="1"/>
    </xf>
    <xf numFmtId="0" fontId="25" fillId="0" borderId="29" xfId="11" applyFont="1" applyBorder="1" applyAlignment="1">
      <alignment horizontal="center" vertical="center"/>
    </xf>
    <xf numFmtId="0" fontId="25" fillId="0" borderId="39" xfId="11" applyFont="1" applyBorder="1" applyAlignment="1">
      <alignment horizontal="center" vertical="center"/>
    </xf>
    <xf numFmtId="0" fontId="25" fillId="0" borderId="30" xfId="11" applyFont="1" applyBorder="1" applyAlignment="1">
      <alignment horizontal="center" vertical="center"/>
    </xf>
    <xf numFmtId="0" fontId="25" fillId="0" borderId="64" xfId="11" applyFont="1" applyBorder="1" applyAlignment="1">
      <alignment horizontal="center" vertical="center"/>
    </xf>
    <xf numFmtId="0" fontId="25" fillId="0" borderId="12" xfId="11" applyFont="1" applyBorder="1" applyAlignment="1">
      <alignment horizontal="center" vertical="center"/>
    </xf>
    <xf numFmtId="0" fontId="25" fillId="0" borderId="51" xfId="11" applyFont="1" applyBorder="1" applyAlignment="1">
      <alignment horizontal="center" vertical="center"/>
    </xf>
    <xf numFmtId="0" fontId="25" fillId="0" borderId="9" xfId="1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0" fillId="0" borderId="21" xfId="0" applyFont="1" applyBorder="1" applyAlignment="1">
      <alignment horizontal="left" vertical="top" wrapText="1"/>
    </xf>
    <xf numFmtId="0" fontId="50" fillId="0" borderId="9" xfId="0" applyFont="1" applyBorder="1" applyAlignment="1">
      <alignment horizontal="left" vertical="top" wrapText="1"/>
    </xf>
    <xf numFmtId="0" fontId="50" fillId="0" borderId="2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8" fillId="0" borderId="1" xfId="17" quotePrefix="1" applyFont="1" applyBorder="1" applyAlignment="1">
      <alignment horizontal="center"/>
    </xf>
    <xf numFmtId="164" fontId="8" fillId="0" borderId="13" xfId="1" applyFont="1" applyFill="1" applyBorder="1" applyAlignment="1">
      <alignment horizontal="center"/>
    </xf>
    <xf numFmtId="164" fontId="8" fillId="0" borderId="11" xfId="1" applyFont="1" applyFill="1" applyBorder="1" applyAlignment="1">
      <alignment horizontal="center"/>
    </xf>
    <xf numFmtId="0" fontId="8" fillId="0" borderId="5" xfId="17" applyFont="1" applyBorder="1" applyAlignment="1">
      <alignment horizontal="center"/>
    </xf>
    <xf numFmtId="0" fontId="8" fillId="0" borderId="6" xfId="17" applyFont="1" applyBorder="1" applyAlignment="1">
      <alignment horizontal="center"/>
    </xf>
    <xf numFmtId="0" fontId="8" fillId="0" borderId="7" xfId="17" applyFont="1" applyBorder="1" applyAlignment="1">
      <alignment horizontal="center"/>
    </xf>
    <xf numFmtId="164" fontId="8" fillId="0" borderId="13" xfId="17" applyNumberFormat="1" applyFont="1" applyBorder="1" applyAlignment="1">
      <alignment horizontal="center"/>
    </xf>
    <xf numFmtId="164" fontId="8" fillId="0" borderId="11" xfId="17" applyNumberFormat="1" applyFont="1" applyBorder="1" applyAlignment="1">
      <alignment horizontal="center"/>
    </xf>
    <xf numFmtId="164" fontId="6" fillId="0" borderId="59" xfId="1" applyFont="1" applyFill="1" applyBorder="1" applyAlignment="1">
      <alignment horizontal="center"/>
    </xf>
    <xf numFmtId="164" fontId="6" fillId="0" borderId="60" xfId="1" applyFont="1" applyFill="1" applyBorder="1" applyAlignment="1">
      <alignment horizontal="center"/>
    </xf>
    <xf numFmtId="164" fontId="6" fillId="0" borderId="42" xfId="1" applyFont="1" applyFill="1" applyBorder="1" applyAlignment="1">
      <alignment horizontal="center"/>
    </xf>
    <xf numFmtId="164" fontId="6" fillId="0" borderId="63" xfId="1" applyFont="1" applyFill="1" applyBorder="1" applyAlignment="1">
      <alignment horizontal="center"/>
    </xf>
    <xf numFmtId="0" fontId="8" fillId="0" borderId="13" xfId="17" quotePrefix="1" applyFont="1" applyBorder="1" applyAlignment="1">
      <alignment horizontal="center"/>
    </xf>
    <xf numFmtId="0" fontId="8" fillId="0" borderId="22" xfId="17" quotePrefix="1" applyFont="1" applyBorder="1" applyAlignment="1">
      <alignment horizontal="center"/>
    </xf>
    <xf numFmtId="0" fontId="8" fillId="0" borderId="11" xfId="17" quotePrefix="1" applyFont="1" applyBorder="1" applyAlignment="1">
      <alignment horizontal="center"/>
    </xf>
    <xf numFmtId="0" fontId="8" fillId="0" borderId="8" xfId="17" applyFont="1" applyBorder="1" applyAlignment="1">
      <alignment horizontal="center" vertical="center"/>
    </xf>
    <xf numFmtId="0" fontId="8" fillId="0" borderId="2" xfId="17" applyFont="1" applyBorder="1" applyAlignment="1">
      <alignment horizontal="center" vertical="center"/>
    </xf>
    <xf numFmtId="0" fontId="8" fillId="0" borderId="8" xfId="17" applyFont="1" applyBorder="1" applyAlignment="1">
      <alignment horizontal="center" vertical="center" wrapText="1"/>
    </xf>
    <xf numFmtId="0" fontId="8" fillId="0" borderId="2" xfId="17" applyFont="1" applyBorder="1" applyAlignment="1">
      <alignment horizontal="center" vertical="center" wrapText="1"/>
    </xf>
    <xf numFmtId="164" fontId="8" fillId="0" borderId="8" xfId="1" applyFont="1" applyFill="1" applyBorder="1" applyAlignment="1">
      <alignment horizontal="center" vertical="center"/>
    </xf>
    <xf numFmtId="164" fontId="8" fillId="0" borderId="2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5" fontId="18" fillId="0" borderId="1" xfId="0" applyNumberFormat="1" applyFont="1" applyBorder="1" applyAlignment="1">
      <alignment horizontal="center"/>
    </xf>
    <xf numFmtId="0" fontId="8" fillId="0" borderId="41" xfId="17" quotePrefix="1" applyFont="1" applyBorder="1" applyAlignment="1">
      <alignment horizontal="left"/>
    </xf>
    <xf numFmtId="0" fontId="8" fillId="0" borderId="57" xfId="17" quotePrefix="1" applyFont="1" applyBorder="1" applyAlignment="1">
      <alignment horizontal="left"/>
    </xf>
    <xf numFmtId="164" fontId="6" fillId="0" borderId="41" xfId="1" applyFont="1" applyFill="1" applyBorder="1" applyAlignment="1">
      <alignment horizontal="center"/>
    </xf>
    <xf numFmtId="164" fontId="6" fillId="0" borderId="58" xfId="1" applyFont="1" applyFill="1" applyBorder="1" applyAlignment="1">
      <alignment horizontal="center"/>
    </xf>
    <xf numFmtId="0" fontId="8" fillId="0" borderId="1" xfId="17" applyFont="1" applyBorder="1" applyAlignment="1">
      <alignment horizontal="center" vertical="center" wrapText="1"/>
    </xf>
    <xf numFmtId="0" fontId="8" fillId="0" borderId="1" xfId="17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/>
    </xf>
    <xf numFmtId="0" fontId="8" fillId="0" borderId="13" xfId="17" applyFont="1" applyBorder="1" applyAlignment="1">
      <alignment horizontal="center"/>
    </xf>
    <xf numFmtId="0" fontId="8" fillId="0" borderId="22" xfId="17" applyFont="1" applyBorder="1" applyAlignment="1">
      <alignment horizontal="center"/>
    </xf>
    <xf numFmtId="0" fontId="8" fillId="0" borderId="11" xfId="17" applyFont="1" applyBorder="1" applyAlignment="1">
      <alignment horizontal="center"/>
    </xf>
    <xf numFmtId="0" fontId="8" fillId="0" borderId="3" xfId="17" applyFont="1" applyBorder="1" applyAlignment="1">
      <alignment horizontal="center" vertical="center"/>
    </xf>
    <xf numFmtId="0" fontId="8" fillId="0" borderId="16" xfId="17" applyFont="1" applyBorder="1" applyAlignment="1">
      <alignment horizontal="center" vertical="center"/>
    </xf>
    <xf numFmtId="0" fontId="8" fillId="0" borderId="4" xfId="17" applyFont="1" applyBorder="1" applyAlignment="1">
      <alignment horizontal="center" vertical="center"/>
    </xf>
    <xf numFmtId="0" fontId="8" fillId="0" borderId="5" xfId="17" applyFont="1" applyBorder="1" applyAlignment="1">
      <alignment horizontal="center" vertical="center"/>
    </xf>
    <xf numFmtId="0" fontId="8" fillId="0" borderId="6" xfId="17" applyFont="1" applyBorder="1" applyAlignment="1">
      <alignment horizontal="center" vertical="center"/>
    </xf>
    <xf numFmtId="0" fontId="8" fillId="0" borderId="7" xfId="17" applyFont="1" applyBorder="1" applyAlignment="1">
      <alignment horizontal="center" vertical="center"/>
    </xf>
    <xf numFmtId="0" fontId="18" fillId="0" borderId="8" xfId="17" applyFont="1" applyBorder="1" applyAlignment="1">
      <alignment horizontal="center" vertical="center" wrapText="1"/>
    </xf>
    <xf numFmtId="0" fontId="18" fillId="0" borderId="2" xfId="17" applyFont="1" applyBorder="1" applyAlignment="1">
      <alignment horizontal="center" vertical="center" wrapText="1"/>
    </xf>
    <xf numFmtId="0" fontId="8" fillId="0" borderId="13" xfId="17" applyFont="1" applyBorder="1" applyAlignment="1">
      <alignment horizontal="center" vertical="center"/>
    </xf>
    <xf numFmtId="0" fontId="8" fillId="0" borderId="11" xfId="17" applyFont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0" fontId="18" fillId="0" borderId="1" xfId="17" applyFont="1" applyBorder="1" applyAlignment="1">
      <alignment horizontal="center" vertical="center"/>
    </xf>
    <xf numFmtId="0" fontId="18" fillId="0" borderId="13" xfId="17" applyFont="1" applyBorder="1" applyAlignment="1">
      <alignment horizontal="center"/>
    </xf>
    <xf numFmtId="0" fontId="18" fillId="0" borderId="22" xfId="17" applyFont="1" applyBorder="1" applyAlignment="1">
      <alignment horizontal="center"/>
    </xf>
    <xf numFmtId="0" fontId="18" fillId="0" borderId="11" xfId="17" applyFont="1" applyBorder="1" applyAlignment="1">
      <alignment horizontal="center"/>
    </xf>
    <xf numFmtId="0" fontId="8" fillId="0" borderId="0" xfId="17" applyFont="1" applyAlignment="1">
      <alignment horizontal="center"/>
    </xf>
    <xf numFmtId="0" fontId="18" fillId="0" borderId="13" xfId="17" applyFont="1" applyBorder="1" applyAlignment="1">
      <alignment horizontal="center" vertical="center"/>
    </xf>
    <xf numFmtId="0" fontId="18" fillId="0" borderId="11" xfId="17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indent="2"/>
    </xf>
    <xf numFmtId="0" fontId="2" fillId="0" borderId="0" xfId="0" applyFont="1"/>
    <xf numFmtId="0" fontId="8" fillId="0" borderId="0" xfId="17" applyFont="1" applyAlignment="1">
      <alignment horizontal="right" indent="1"/>
    </xf>
    <xf numFmtId="0" fontId="2" fillId="0" borderId="17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4" fontId="2" fillId="0" borderId="8" xfId="1" applyFont="1" applyFill="1" applyBorder="1" applyAlignment="1">
      <alignment horizontal="center" vertical="center"/>
    </xf>
    <xf numFmtId="164" fontId="2" fillId="0" borderId="9" xfId="1" applyFont="1" applyFill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60" fillId="0" borderId="0" xfId="14" applyFont="1" applyAlignment="1">
      <alignment horizontal="center"/>
    </xf>
    <xf numFmtId="4" fontId="59" fillId="0" borderId="0" xfId="14" applyNumberFormat="1" applyFont="1"/>
    <xf numFmtId="0" fontId="60" fillId="0" borderId="9" xfId="14" applyFont="1" applyBorder="1" applyAlignment="1">
      <alignment horizontal="center"/>
    </xf>
    <xf numFmtId="15" fontId="60" fillId="0" borderId="9" xfId="14" applyNumberFormat="1" applyFont="1" applyBorder="1" applyAlignment="1">
      <alignment horizontal="center" vertical="center" wrapText="1"/>
    </xf>
    <xf numFmtId="0" fontId="60" fillId="0" borderId="9" xfId="14" applyFont="1" applyBorder="1" applyAlignment="1">
      <alignment horizontal="center" vertical="center" wrapText="1"/>
    </xf>
    <xf numFmtId="15" fontId="60" fillId="0" borderId="9" xfId="14" applyNumberFormat="1" applyFont="1" applyBorder="1" applyAlignment="1">
      <alignment horizontal="center"/>
    </xf>
    <xf numFmtId="49" fontId="58" fillId="0" borderId="1" xfId="4" applyNumberFormat="1" applyFont="1" applyFill="1" applyBorder="1" applyAlignment="1"/>
    <xf numFmtId="0" fontId="59" fillId="0" borderId="9" xfId="14" applyFont="1" applyBorder="1"/>
    <xf numFmtId="15" fontId="59" fillId="0" borderId="1" xfId="14" applyNumberFormat="1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9" fillId="0" borderId="1" xfId="14" applyFont="1" applyBorder="1" applyAlignment="1">
      <alignment horizontal="left"/>
    </xf>
    <xf numFmtId="0" fontId="59" fillId="0" borderId="1" xfId="14" applyFont="1" applyBorder="1"/>
    <xf numFmtId="4" fontId="56" fillId="0" borderId="1" xfId="0" applyNumberFormat="1" applyFont="1" applyBorder="1"/>
    <xf numFmtId="0" fontId="60" fillId="0" borderId="14" xfId="14" applyFont="1" applyBorder="1" applyAlignment="1">
      <alignment horizontal="center"/>
    </xf>
    <xf numFmtId="15" fontId="60" fillId="0" borderId="15" xfId="14" applyNumberFormat="1" applyFont="1" applyBorder="1" applyAlignment="1">
      <alignment horizontal="center"/>
    </xf>
    <xf numFmtId="164" fontId="55" fillId="0" borderId="10" xfId="1" applyFont="1" applyFill="1" applyBorder="1" applyAlignment="1" applyProtection="1">
      <alignment horizontal="right"/>
      <protection locked="0"/>
    </xf>
    <xf numFmtId="164" fontId="60" fillId="0" borderId="0" xfId="14" applyNumberFormat="1" applyFont="1" applyAlignment="1">
      <alignment horizontal="center"/>
    </xf>
    <xf numFmtId="164" fontId="55" fillId="0" borderId="0" xfId="1" applyFont="1" applyFill="1" applyBorder="1" applyAlignment="1" applyProtection="1">
      <alignment horizontal="right"/>
      <protection locked="0"/>
    </xf>
    <xf numFmtId="0" fontId="62" fillId="0" borderId="0" xfId="14" applyFont="1"/>
    <xf numFmtId="0" fontId="63" fillId="0" borderId="0" xfId="14" applyFont="1"/>
    <xf numFmtId="164" fontId="64" fillId="0" borderId="0" xfId="4" applyFont="1" applyFill="1"/>
    <xf numFmtId="0" fontId="64" fillId="0" borderId="0" xfId="0" applyFont="1"/>
    <xf numFmtId="4" fontId="64" fillId="0" borderId="0" xfId="0" applyNumberFormat="1" applyFont="1"/>
    <xf numFmtId="4" fontId="65" fillId="0" borderId="0" xfId="0" applyNumberFormat="1" applyFont="1"/>
    <xf numFmtId="0" fontId="63" fillId="0" borderId="0" xfId="14" applyFont="1" applyAlignment="1">
      <alignment horizontal="center"/>
    </xf>
    <xf numFmtId="164" fontId="63" fillId="0" borderId="0" xfId="14" applyNumberFormat="1" applyFont="1" applyAlignment="1">
      <alignment horizontal="center"/>
    </xf>
    <xf numFmtId="0" fontId="63" fillId="0" borderId="0" xfId="14" quotePrefix="1" applyFont="1"/>
    <xf numFmtId="164" fontId="63" fillId="0" borderId="0" xfId="1" applyFont="1" applyFill="1"/>
    <xf numFmtId="164" fontId="63" fillId="0" borderId="0" xfId="1" applyFont="1" applyFill="1" applyAlignment="1">
      <alignment horizontal="center"/>
    </xf>
    <xf numFmtId="0" fontId="64" fillId="0" borderId="0" xfId="0" applyFont="1" applyAlignment="1">
      <alignment horizontal="right"/>
    </xf>
  </cellXfs>
  <cellStyles count="29">
    <cellStyle name="Comma" xfId="1" builtinId="3"/>
    <cellStyle name="Comma 10" xfId="16" xr:uid="{00000000-0005-0000-0000-000001000000}"/>
    <cellStyle name="Comma 2" xfId="4" xr:uid="{00000000-0005-0000-0000-000002000000}"/>
    <cellStyle name="Comma 2 2" xfId="8" xr:uid="{00000000-0005-0000-0000-000003000000}"/>
    <cellStyle name="Comma 2 3" xfId="20" xr:uid="{00000000-0005-0000-0000-000004000000}"/>
    <cellStyle name="Comma 3" xfId="12" xr:uid="{00000000-0005-0000-0000-000005000000}"/>
    <cellStyle name="Comma 3 2" xfId="24" xr:uid="{00000000-0005-0000-0000-000006000000}"/>
    <cellStyle name="Comma 4" xfId="23" xr:uid="{00000000-0005-0000-0000-000007000000}"/>
    <cellStyle name="Comma 5" xfId="19" xr:uid="{00000000-0005-0000-0000-000008000000}"/>
    <cellStyle name="Comma 9 2 2" xfId="28" xr:uid="{5959EDB1-BD76-4BC8-A8AC-18293832DD56}"/>
    <cellStyle name="Comma_Sheet1" xfId="9" xr:uid="{00000000-0005-0000-0000-000009000000}"/>
    <cellStyle name="Normal" xfId="0" builtinId="0"/>
    <cellStyle name="Normal 2" xfId="3" xr:uid="{00000000-0005-0000-0000-00000B000000}"/>
    <cellStyle name="Normal 2 2" xfId="14" xr:uid="{00000000-0005-0000-0000-00000C000000}"/>
    <cellStyle name="Normal 2 3" xfId="6" xr:uid="{00000000-0005-0000-0000-00000D000000}"/>
    <cellStyle name="Normal 2 4" xfId="15" xr:uid="{00000000-0005-0000-0000-00000E000000}"/>
    <cellStyle name="Normal 2 5" xfId="18" xr:uid="{00000000-0005-0000-0000-00000F000000}"/>
    <cellStyle name="Normal 2 7" xfId="5" xr:uid="{00000000-0005-0000-0000-000010000000}"/>
    <cellStyle name="Normal 27" xfId="10" xr:uid="{00000000-0005-0000-0000-000011000000}"/>
    <cellStyle name="Normal 3" xfId="11" xr:uid="{00000000-0005-0000-0000-000012000000}"/>
    <cellStyle name="Normal 3 2" xfId="22" xr:uid="{00000000-0005-0000-0000-000013000000}"/>
    <cellStyle name="Normal 3 3" xfId="21" xr:uid="{00000000-0005-0000-0000-000014000000}"/>
    <cellStyle name="Normal 4" xfId="17" xr:uid="{00000000-0005-0000-0000-000015000000}"/>
    <cellStyle name="Normal 8 2" xfId="27" xr:uid="{24F6C036-DB8F-452F-8EE9-1AD592EA7090}"/>
    <cellStyle name="Normal_Sheet1" xfId="7" xr:uid="{00000000-0005-0000-0000-000016000000}"/>
    <cellStyle name="Percent" xfId="2" builtinId="5"/>
    <cellStyle name="เครื่องหมายจุลภาค 2" xfId="13" xr:uid="{00000000-0005-0000-0000-000018000000}"/>
    <cellStyle name="จุลภาค 2" xfId="25" xr:uid="{00000000-0005-0000-0000-000019000000}"/>
    <cellStyle name="ปกติ 4" xfId="26" xr:uid="{6BA6C09A-DE5F-4071-93AC-F0E2EC2D2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13.xml"/><Relationship Id="rId55" Type="http://schemas.openxmlformats.org/officeDocument/2006/relationships/externalLink" Target="externalLinks/externalLink18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3" Type="http://schemas.openxmlformats.org/officeDocument/2006/relationships/externalLink" Target="externalLinks/externalLink16.xml"/><Relationship Id="rId58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56" Type="http://schemas.openxmlformats.org/officeDocument/2006/relationships/externalLink" Target="externalLinks/externalLink19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59" Type="http://schemas.openxmlformats.org/officeDocument/2006/relationships/externalLink" Target="externalLinks/externalLink22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54" Type="http://schemas.openxmlformats.org/officeDocument/2006/relationships/externalLink" Target="externalLinks/externalLink17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Relationship Id="rId57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externalLink" Target="externalLinks/externalLink15.xml"/><Relationship Id="rId60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361315</xdr:colOff>
      <xdr:row>4</xdr:row>
      <xdr:rowOff>0</xdr:rowOff>
    </xdr:from>
    <xdr:ext cx="1242060" cy="3048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B3C239-B0C5-4E03-A961-FD3200309056}"/>
            </a:ext>
          </a:extLst>
        </xdr:cNvPr>
        <xdr:cNvSpPr txBox="1"/>
      </xdr:nvSpPr>
      <xdr:spPr>
        <a:xfrm>
          <a:off x="27799665" y="1066800"/>
          <a:ext cx="124206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31</xdr:col>
      <xdr:colOff>348615</xdr:colOff>
      <xdr:row>0</xdr:row>
      <xdr:rowOff>53340</xdr:rowOff>
    </xdr:from>
    <xdr:ext cx="1242060" cy="304800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80630F4-43DB-4CF7-BE08-5BFCB745F812}"/>
            </a:ext>
          </a:extLst>
        </xdr:cNvPr>
        <xdr:cNvSpPr txBox="1"/>
      </xdr:nvSpPr>
      <xdr:spPr>
        <a:xfrm>
          <a:off x="25812115" y="53340"/>
          <a:ext cx="124206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แบบฟอร์มที่ 11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386715</xdr:colOff>
      <xdr:row>0</xdr:row>
      <xdr:rowOff>15240</xdr:rowOff>
    </xdr:from>
    <xdr:ext cx="1242060" cy="3048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0255865" y="15240"/>
          <a:ext cx="124206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แบบฟอร์มที่ 11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156482</xdr:colOff>
      <xdr:row>0</xdr:row>
      <xdr:rowOff>54428</xdr:rowOff>
    </xdr:from>
    <xdr:ext cx="1242060" cy="3048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0273282" y="54428"/>
          <a:ext cx="124206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แบบฟอร์มที่ 11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386715</xdr:colOff>
      <xdr:row>0</xdr:row>
      <xdr:rowOff>15240</xdr:rowOff>
    </xdr:from>
    <xdr:ext cx="1242060" cy="3048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0255865" y="15240"/>
          <a:ext cx="124206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แบบฟอร์มที่ 11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137432</xdr:colOff>
      <xdr:row>0</xdr:row>
      <xdr:rowOff>44903</xdr:rowOff>
    </xdr:from>
    <xdr:ext cx="1242060" cy="3048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0254232" y="44903"/>
          <a:ext cx="124206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แบบฟอร์มที่ 11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27</xdr:col>
      <xdr:colOff>996315</xdr:colOff>
      <xdr:row>2</xdr:row>
      <xdr:rowOff>110490</xdr:rowOff>
    </xdr:from>
    <xdr:ext cx="1242060" cy="3048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22970490" y="720090"/>
          <a:ext cx="124206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แบบฟอร์มที่ 11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174625</xdr:colOff>
      <xdr:row>7</xdr:row>
      <xdr:rowOff>4535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DAF701-B774-4C4A-862F-80418E92B348}"/>
            </a:ext>
          </a:extLst>
        </xdr:cNvPr>
        <xdr:cNvSpPr txBox="1"/>
      </xdr:nvSpPr>
      <xdr:spPr>
        <a:xfrm>
          <a:off x="3708400" y="1547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ee\c\MSOFFICE\EXCEL\FINA96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TEMP/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I\Q2_2015\TOP\audit%20private%20machine\Audit%20work\ACS\ACS%202009\Documents%20and%20Settings\manutsanun\Desktop\Master\Summary\RBL_Asset_11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atthaporn\Desktop\test%20DP%2051%20lan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4\c\Daido%20Kogyo\YE%202007\Documents%20and%20Settings\Audit\Desktop\DOCUME~1\dp\LOCALS~1\Temp\mis006\oh0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LLE%20AKTENKOFFER\S%20S%20C\VISIT%2099-10\BOD%20Presentation\WUT_PS\WUT_PS\promsuk\DATEN\SSC\SSC97\VISIT107\promsuk\TSAL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are\AC\Balance%20Sheet\BS\Share\Ac\NHR\2001\COST%202001\sale01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LLE%20AKTENKOFFER\S%20S%20C\VISIT%2099-10\BOD%20Presentation\WUT_PS\WUT_PS\Data%20stock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LLE%20AKTENKOFFER\S%20S%20C\VISIT%2099-10\BOD%20Presentation\WUT_PS\WUT_PS\Data%20stock%2016-3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%20Work\Audit\03%20Job%20DTTJ\working%20paper\Job\Herba%2009\8110%20Sales-Local%20Combined%20Leadshee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anee\My%20Documents\OreRoomMixing\Mix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DOCUME~1/isarakul/LOCALS~1/Temp/DOCUME~1/isarakul/LOCALS~1/Temp/Datastock%20sac%201-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EB5E175\8110%20Sale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estop\&#3591;&#3610;final%20&#3585;&#3619;&#3617;&#3649;&#3614;&#3607;&#3618;&#3660;58_16.3.58\&#3586;&#3657;&#3629;&#3626;&#3633;&#3591;&#3648;&#3585;&#3605;&#3585;&#3619;&#3617;&#3649;&#3614;&#3607;&#3618;&#3660;%20-58%20(15-03-60)\&#3591;&#3634;&#3609;&#3605;&#3619;&#3623;&#3592;&#3626;&#3629;&#3610;\1.&#3585;&#3619;&#3617;&#3585;&#3634;&#3619;&#3649;&#3614;&#3607;&#3618;&#3660;\&#3585;&#3619;&#3617;&#3585;&#3634;&#3619;&#3649;&#3614;&#3607;&#3618;&#3660;%20&#3611;&#3637;%2056\1.%20&#3585;&#3619;&#3617;&#3649;&#3614;&#3607;&#3618;&#3660;%2056\&#3585;&#3629;&#3591;&#3588;&#3621;&#3633;&#3591;&#3585;&#3619;&#3617;&#3649;&#3614;&#3607;&#3618;&#3660;%20D%2056\&#3619;&#3634;&#3618;&#3652;&#3604;&#3657;&#3649;&#3612;&#3656;&#3609;&#3604;&#3636;&#3609;\02%20Work\Audit\03%20Job%20DTTJ\working%20paper\Job\Herba%2009\8110%20Sale?BE312E15" TargetMode="External"/><Relationship Id="rId1" Type="http://schemas.openxmlformats.org/officeDocument/2006/relationships/externalLinkPath" Target="file:///\\BE312E15\8110%20Sale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DOCUME~1/isarakul/LOCALS~1/Temp/Parinya1/wage2001/SSC%2020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SUS/Documents/work/&#3648;&#3591;&#3636;&#3609;&#3607;&#3640;&#3609;%2059-61/ref'/5.%20&#3627;&#3609;&#3637;&#3657;&#3626;&#3636;&#3609;&#3588;&#3619;&#3641;%20&#3611;&#3637;%2058%20(5%20&#3585;&#3618;%2060)/&#3585;&#3619;&#3632;&#3604;&#3634;&#3625;&#3591;&#3634;&#3609;&#3611;&#3637;%2058/&#3648;&#3591;&#3636;&#3609;&#3626;&#3604;&#3649;&#3621;&#3632;&#3648;&#3591;&#3636;&#3609;&#3613;&#3634;&#3585;&#3608;&#3609;&#3634;&#3588;&#3634;&#3619;/&#3648;&#3629;&#3585;&#3626;&#3634;&#3619;&#3626;&#3619;&#3640;&#3611;&#3651;&#3594;&#3657;&#3649;&#3609;&#3610;&#3586;&#3657;&#3629;&#3626;&#3633;&#3591;&#3648;&#3585;&#36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3\c\DOCUME~1\dp\LOCALS~1\Temp\mis006\oh0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a_m_000\Desktop\&#3585;&#3619;&#3617;&#3623;&#3636;&#3607;&#3618;&#3660;%20&#3626;&#3656;&#3623;&#3609;&#3585;&#3621;&#3634;&#3591;\WP%20PtA%20&#3585;&#3619;&#3617;&#3623;&#3636;&#3607;&#3618;&#3660;%2059\TOP\Agilent%20Technologies\A123-TC\audit%20private%20machine\DOCUME~1\dp\LOCALS~1\Temp\mis006\oh0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_m_000/Desktop/&#3585;&#3619;&#3617;&#3623;&#3636;&#3607;&#3618;&#3660;%20&#3626;&#3656;&#3623;&#3609;&#3585;&#3621;&#3634;&#3591;/WP%20PtA%20&#3585;&#3619;&#3617;&#3623;&#3636;&#3607;&#3618;&#3660;%2059/TOP/Agilent%20Technologies/A123-TC/audit%20private%20machine/DOCUME~1/dp/LOCALS~1/Temp/mis006/oh0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DOCUME~1/isarakul/LOCALS~1/Temp/DOCUME~1/isarakul/LOCALS~1/Temp/Data%20stoc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4\c\Documents%20and%20Settings\manutsanun\Desktop\Master\Summary\RBL_Asset_11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BOTTCHER2005/Documents%20and%20Settings/audit/My%20Documents/+SC/nee/PANQ3-2005/PBCQ305/TOP_PBC_Q3'05%20(after%20adj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I\Q2_2015\TOP\audit%20private%20machine\Audit%20work\ACS\ACS%202009\Documents%20and%20Settings\manutsanun\Local%20Settings\Temporary%20Internet%20Files\Content.IE5\4567KHAV\AA%20Master%20Data%20Conversion_ST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O_03"/>
      <sheetName val="AVG_96"/>
      <sheetName val="BU&amp;AC03"/>
      <sheetName val="ADMIN-11"/>
      <sheetName val="AM_COST"/>
      <sheetName val="sheet7"/>
      <sheetName val="AssetStatus"/>
      <sheetName val="AssetType"/>
      <sheetName val="Asset_Class"/>
      <sheetName val="Cost_Center"/>
      <sheetName val="Depre__Key"/>
      <sheetName val="Location"/>
      <sheetName val="Ore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SS"/>
      <sheetName val="CODE"/>
      <sheetName val="RATE"/>
    </sheetNames>
    <sheetDataSet>
      <sheetData sheetId="0" refreshError="1"/>
      <sheetData sheetId="1" refreshError="1">
        <row r="1">
          <cell r="A1" t="str">
            <v>CODE</v>
          </cell>
          <cell r="B1" t="str">
            <v>NAME</v>
          </cell>
        </row>
        <row r="2">
          <cell r="A2" t="str">
            <v>B01</v>
          </cell>
          <cell r="B2" t="str">
            <v>TEO THAI</v>
          </cell>
        </row>
        <row r="3">
          <cell r="A3" t="str">
            <v>B02</v>
          </cell>
          <cell r="B3" t="str">
            <v>KEVIN INTERNATIONAL</v>
          </cell>
        </row>
        <row r="4">
          <cell r="A4" t="str">
            <v>B03</v>
          </cell>
          <cell r="B4" t="str">
            <v>G.DOULATTRAM</v>
          </cell>
        </row>
        <row r="5">
          <cell r="A5" t="str">
            <v>C01</v>
          </cell>
          <cell r="B5" t="str">
            <v>TRANNY DEVELOPMENT</v>
          </cell>
        </row>
        <row r="6">
          <cell r="A6" t="str">
            <v>C02</v>
          </cell>
          <cell r="B6" t="str">
            <v xml:space="preserve">NANTONG </v>
          </cell>
        </row>
        <row r="7">
          <cell r="A7" t="str">
            <v>C03</v>
          </cell>
          <cell r="B7" t="str">
            <v>GRAND NOVA</v>
          </cell>
        </row>
        <row r="8">
          <cell r="A8" t="str">
            <v>C04</v>
          </cell>
          <cell r="B8" t="str">
            <v>SINOCHEM</v>
          </cell>
        </row>
        <row r="9">
          <cell r="A9" t="str">
            <v>C05</v>
          </cell>
          <cell r="B9" t="str">
            <v>SHANDONG</v>
          </cell>
        </row>
        <row r="10">
          <cell r="A10" t="str">
            <v>C06</v>
          </cell>
          <cell r="B10" t="str">
            <v>CHINA CAROL</v>
          </cell>
        </row>
        <row r="11">
          <cell r="A11" t="str">
            <v>C07</v>
          </cell>
          <cell r="B11" t="str">
            <v>FREE TRADE</v>
          </cell>
        </row>
        <row r="12">
          <cell r="A12" t="str">
            <v>C08</v>
          </cell>
          <cell r="B12" t="str">
            <v>SHANGHAI</v>
          </cell>
        </row>
        <row r="13">
          <cell r="A13" t="str">
            <v>C09</v>
          </cell>
          <cell r="B13" t="str">
            <v>XIAMEN</v>
          </cell>
        </row>
        <row r="14">
          <cell r="A14" t="str">
            <v>E01</v>
          </cell>
          <cell r="B14" t="str">
            <v>SEMPERIT REIFEN</v>
          </cell>
        </row>
        <row r="15">
          <cell r="A15" t="str">
            <v>E02</v>
          </cell>
          <cell r="B15" t="str">
            <v>CONTINENTAL BENELUX</v>
          </cell>
        </row>
        <row r="16">
          <cell r="A16" t="str">
            <v>E03</v>
          </cell>
          <cell r="B16" t="str">
            <v>GUTHERIE</v>
          </cell>
        </row>
        <row r="17">
          <cell r="A17" t="str">
            <v>E04</v>
          </cell>
          <cell r="B17" t="str">
            <v>SAFIC</v>
          </cell>
        </row>
        <row r="18">
          <cell r="A18" t="str">
            <v>E05</v>
          </cell>
          <cell r="B18" t="str">
            <v>CONTINENTAL PNEUS SNC</v>
          </cell>
        </row>
        <row r="19">
          <cell r="A19" t="str">
            <v>E06</v>
          </cell>
          <cell r="B19" t="str">
            <v>NORDMANN,RASSMANN</v>
          </cell>
        </row>
        <row r="20">
          <cell r="A20" t="str">
            <v>E07</v>
          </cell>
          <cell r="B20" t="str">
            <v>L.WURFBAIN</v>
          </cell>
        </row>
        <row r="21">
          <cell r="A21" t="str">
            <v>E08</v>
          </cell>
          <cell r="B21" t="str">
            <v>CORRIE</v>
          </cell>
        </row>
        <row r="22">
          <cell r="A22" t="str">
            <v>E09</v>
          </cell>
          <cell r="B22" t="str">
            <v>LEWIS &amp; PEAT</v>
          </cell>
        </row>
        <row r="23">
          <cell r="A23" t="str">
            <v>E10</v>
          </cell>
          <cell r="B23" t="str">
            <v>LEWISHON &amp; MARSHALL</v>
          </cell>
        </row>
        <row r="24">
          <cell r="A24" t="str">
            <v>E11</v>
          </cell>
          <cell r="B24" t="str">
            <v>SMPT</v>
          </cell>
        </row>
        <row r="25">
          <cell r="A25" t="str">
            <v>E12</v>
          </cell>
          <cell r="B25" t="str">
            <v>SEMPERIT TECHNISCHE</v>
          </cell>
        </row>
        <row r="26">
          <cell r="A26" t="str">
            <v>E13</v>
          </cell>
          <cell r="B26" t="str">
            <v>ANJIN B.V.</v>
          </cell>
        </row>
        <row r="27">
          <cell r="A27" t="str">
            <v>E14</v>
          </cell>
          <cell r="B27" t="str">
            <v>KAUTSCHUK</v>
          </cell>
        </row>
        <row r="28">
          <cell r="A28" t="str">
            <v>E15</v>
          </cell>
          <cell r="B28" t="str">
            <v>WEBER &amp; SCHAER</v>
          </cell>
        </row>
        <row r="29">
          <cell r="A29" t="str">
            <v>E16</v>
          </cell>
          <cell r="B29" t="str">
            <v>GUZMAN</v>
          </cell>
        </row>
        <row r="30">
          <cell r="A30" t="str">
            <v>E17</v>
          </cell>
          <cell r="B30" t="str">
            <v>BARUM</v>
          </cell>
        </row>
        <row r="31">
          <cell r="A31" t="str">
            <v>E18</v>
          </cell>
          <cell r="B31" t="str">
            <v>CENTRO INTERNATIONAL</v>
          </cell>
        </row>
        <row r="32">
          <cell r="A32" t="str">
            <v>E19</v>
          </cell>
          <cell r="B32" t="str">
            <v>CONTINENTAL AKI</v>
          </cell>
        </row>
        <row r="33">
          <cell r="A33" t="str">
            <v>E20</v>
          </cell>
          <cell r="B33" t="str">
            <v>BANCO</v>
          </cell>
        </row>
        <row r="34">
          <cell r="A34" t="str">
            <v>H01</v>
          </cell>
          <cell r="B34" t="str">
            <v>SANLIC INVESTMENT</v>
          </cell>
        </row>
        <row r="35">
          <cell r="A35" t="str">
            <v>H02</v>
          </cell>
          <cell r="B35" t="str">
            <v>UNIQUE CONCEPT</v>
          </cell>
        </row>
        <row r="36">
          <cell r="A36" t="str">
            <v>H03</v>
          </cell>
          <cell r="B36" t="str">
            <v>KASHO &amp; SAMNONG</v>
          </cell>
        </row>
        <row r="37">
          <cell r="A37" t="str">
            <v>H04</v>
          </cell>
          <cell r="B37" t="str">
            <v>WAI MING</v>
          </cell>
        </row>
        <row r="38">
          <cell r="A38" t="str">
            <v>H05</v>
          </cell>
          <cell r="B38" t="str">
            <v>WAH SHEN</v>
          </cell>
        </row>
        <row r="39">
          <cell r="A39" t="str">
            <v>H06</v>
          </cell>
          <cell r="B39" t="str">
            <v>RUSKIN</v>
          </cell>
        </row>
        <row r="40">
          <cell r="A40" t="str">
            <v>H07</v>
          </cell>
          <cell r="B40" t="str">
            <v>CHINATEAM</v>
          </cell>
        </row>
        <row r="41">
          <cell r="A41" t="str">
            <v>J01</v>
          </cell>
          <cell r="B41" t="str">
            <v>BRIDGESTONE</v>
          </cell>
        </row>
        <row r="42">
          <cell r="A42" t="str">
            <v>J02</v>
          </cell>
          <cell r="B42" t="str">
            <v>CARGILL</v>
          </cell>
        </row>
        <row r="43">
          <cell r="A43" t="str">
            <v>J03</v>
          </cell>
          <cell r="B43" t="str">
            <v>ITOCHU CORPORATION</v>
          </cell>
        </row>
        <row r="44">
          <cell r="A44" t="str">
            <v>J04</v>
          </cell>
          <cell r="B44" t="str">
            <v>TOYOTA</v>
          </cell>
        </row>
        <row r="45">
          <cell r="A45" t="str">
            <v>J05</v>
          </cell>
          <cell r="B45" t="str">
            <v>MARUBENI</v>
          </cell>
        </row>
        <row r="46">
          <cell r="A46" t="str">
            <v>J06</v>
          </cell>
          <cell r="B46" t="str">
            <v>MITSUI</v>
          </cell>
        </row>
        <row r="47">
          <cell r="A47" t="str">
            <v>J07</v>
          </cell>
          <cell r="B47" t="str">
            <v>YOKOHAMA</v>
          </cell>
        </row>
        <row r="48">
          <cell r="A48" t="str">
            <v>J08</v>
          </cell>
          <cell r="B48" t="str">
            <v>MEIJI</v>
          </cell>
        </row>
        <row r="49">
          <cell r="A49" t="str">
            <v>J09</v>
          </cell>
          <cell r="B49" t="str">
            <v>NOMURA</v>
          </cell>
        </row>
        <row r="50">
          <cell r="A50" t="str">
            <v>J10</v>
          </cell>
          <cell r="B50" t="str">
            <v>SUMITOMO</v>
          </cell>
        </row>
        <row r="51">
          <cell r="A51" t="str">
            <v>J11</v>
          </cell>
          <cell r="B51" t="str">
            <v>LATEC</v>
          </cell>
        </row>
        <row r="52">
          <cell r="A52" t="str">
            <v>J12</v>
          </cell>
          <cell r="B52" t="str">
            <v>TOMEN CORP.</v>
          </cell>
        </row>
        <row r="53">
          <cell r="A53" t="str">
            <v>J13</v>
          </cell>
          <cell r="B53" t="str">
            <v>DAH CHONG HONG</v>
          </cell>
        </row>
        <row r="54">
          <cell r="A54" t="str">
            <v>J14</v>
          </cell>
          <cell r="B54" t="str">
            <v>OHTSU TIRE</v>
          </cell>
        </row>
        <row r="55">
          <cell r="A55" t="str">
            <v>J15</v>
          </cell>
          <cell r="B55" t="str">
            <v>NICHIMEN</v>
          </cell>
        </row>
        <row r="56">
          <cell r="A56" t="str">
            <v>J16</v>
          </cell>
          <cell r="B56" t="str">
            <v>SANYO</v>
          </cell>
        </row>
        <row r="57">
          <cell r="A57" t="str">
            <v>K01</v>
          </cell>
          <cell r="B57" t="str">
            <v>DAE WON</v>
          </cell>
        </row>
        <row r="58">
          <cell r="A58" t="str">
            <v>K02</v>
          </cell>
          <cell r="B58" t="str">
            <v>HONG IL</v>
          </cell>
        </row>
        <row r="59">
          <cell r="A59" t="str">
            <v>K03</v>
          </cell>
          <cell r="B59" t="str">
            <v>YUWON</v>
          </cell>
        </row>
        <row r="60">
          <cell r="A60" t="str">
            <v>K04</v>
          </cell>
          <cell r="B60" t="str">
            <v>DAHKYUNG</v>
          </cell>
        </row>
        <row r="61">
          <cell r="A61" t="str">
            <v>K05</v>
          </cell>
          <cell r="B61" t="str">
            <v>KWANG BOX</v>
          </cell>
        </row>
        <row r="62">
          <cell r="A62" t="str">
            <v>K06</v>
          </cell>
          <cell r="B62" t="str">
            <v>SAM HO</v>
          </cell>
        </row>
        <row r="63">
          <cell r="A63" t="str">
            <v>K07</v>
          </cell>
          <cell r="B63" t="str">
            <v>SIN SIDAI</v>
          </cell>
        </row>
        <row r="64">
          <cell r="A64" t="str">
            <v>K08</v>
          </cell>
          <cell r="B64" t="str">
            <v>DAE YUN</v>
          </cell>
        </row>
        <row r="65">
          <cell r="A65" t="str">
            <v>K09</v>
          </cell>
          <cell r="B65" t="str">
            <v>GS</v>
          </cell>
        </row>
        <row r="66">
          <cell r="A66" t="str">
            <v>K10</v>
          </cell>
          <cell r="B66" t="str">
            <v>KUMHO</v>
          </cell>
        </row>
        <row r="67">
          <cell r="A67" t="str">
            <v>K11</v>
          </cell>
          <cell r="B67" t="str">
            <v>HWAN JOO</v>
          </cell>
        </row>
        <row r="68">
          <cell r="A68" t="str">
            <v>LR12</v>
          </cell>
          <cell r="B68" t="str">
            <v>HAM HUA</v>
          </cell>
        </row>
        <row r="69">
          <cell r="A69" t="str">
            <v>LR28</v>
          </cell>
          <cell r="B69" t="str">
            <v>HK. RUBBER</v>
          </cell>
        </row>
        <row r="70">
          <cell r="A70" t="str">
            <v>LR33</v>
          </cell>
          <cell r="B70" t="str">
            <v>ASIA PARATEX</v>
          </cell>
        </row>
        <row r="71">
          <cell r="A71" t="str">
            <v>LR35</v>
          </cell>
          <cell r="B71" t="str">
            <v xml:space="preserve">NR RUBBER </v>
          </cell>
        </row>
        <row r="72">
          <cell r="A72" t="str">
            <v>LR36</v>
          </cell>
          <cell r="B72" t="str">
            <v>ITOCHU(THAILAND)</v>
          </cell>
        </row>
        <row r="73">
          <cell r="A73" t="str">
            <v>M01</v>
          </cell>
          <cell r="B73" t="str">
            <v>SAMSUNG</v>
          </cell>
        </row>
        <row r="74">
          <cell r="A74" t="str">
            <v>M02</v>
          </cell>
          <cell r="B74" t="str">
            <v>SWEE HIN</v>
          </cell>
        </row>
        <row r="75">
          <cell r="A75" t="str">
            <v>M03</v>
          </cell>
          <cell r="B75" t="str">
            <v>THE AH YAU</v>
          </cell>
        </row>
        <row r="76">
          <cell r="A76" t="str">
            <v>M04</v>
          </cell>
          <cell r="B76" t="str">
            <v>TIONG HUAT</v>
          </cell>
        </row>
        <row r="77">
          <cell r="A77" t="str">
            <v>M05</v>
          </cell>
          <cell r="B77" t="str">
            <v>MARDEC</v>
          </cell>
        </row>
        <row r="78">
          <cell r="A78" t="str">
            <v>M06</v>
          </cell>
          <cell r="B78" t="str">
            <v>INTERCONTINENTAL COMMODITIES</v>
          </cell>
        </row>
        <row r="79">
          <cell r="A79" t="str">
            <v>M07</v>
          </cell>
          <cell r="B79" t="str">
            <v>NR(NATURAL RUBBER)</v>
          </cell>
        </row>
        <row r="80">
          <cell r="A80" t="str">
            <v>M08</v>
          </cell>
          <cell r="B80" t="str">
            <v>SAFIC(M'SIA)</v>
          </cell>
        </row>
        <row r="81">
          <cell r="A81" t="str">
            <v>M09</v>
          </cell>
          <cell r="B81" t="str">
            <v>MELAKA TONG</v>
          </cell>
        </row>
        <row r="82">
          <cell r="A82" t="str">
            <v>M10</v>
          </cell>
          <cell r="B82" t="str">
            <v>AUTOWAYS</v>
          </cell>
        </row>
        <row r="83">
          <cell r="A83" t="str">
            <v>M11</v>
          </cell>
          <cell r="B83" t="str">
            <v>CLS</v>
          </cell>
        </row>
        <row r="84">
          <cell r="A84" t="str">
            <v>M12</v>
          </cell>
          <cell r="B84" t="str">
            <v>HUP HIN(TITI)</v>
          </cell>
        </row>
        <row r="85">
          <cell r="A85" t="str">
            <v>M13</v>
          </cell>
          <cell r="B85" t="str">
            <v>HOKSON</v>
          </cell>
        </row>
        <row r="86">
          <cell r="A86" t="str">
            <v>M14</v>
          </cell>
          <cell r="B86" t="str">
            <v xml:space="preserve">NR RUBBER </v>
          </cell>
        </row>
        <row r="87">
          <cell r="A87" t="str">
            <v>M15</v>
          </cell>
          <cell r="B87" t="str">
            <v>INTERCONTINENTAL NATURAL</v>
          </cell>
        </row>
        <row r="88">
          <cell r="A88" t="str">
            <v>M16</v>
          </cell>
          <cell r="B88" t="str">
            <v>DMIB BERHAD</v>
          </cell>
        </row>
        <row r="89">
          <cell r="A89" t="str">
            <v>M17</v>
          </cell>
          <cell r="B89" t="str">
            <v>CHIP LAM SENG</v>
          </cell>
        </row>
        <row r="90">
          <cell r="A90" t="str">
            <v>S01</v>
          </cell>
          <cell r="B90" t="str">
            <v>BRIDGESTONE</v>
          </cell>
        </row>
        <row r="91">
          <cell r="A91" t="str">
            <v>S02</v>
          </cell>
          <cell r="B91" t="str">
            <v>CARGILL</v>
          </cell>
        </row>
        <row r="92">
          <cell r="A92" t="str">
            <v>S03</v>
          </cell>
          <cell r="B92" t="str">
            <v>EASTLAND</v>
          </cell>
        </row>
        <row r="93">
          <cell r="A93" t="str">
            <v>S04</v>
          </cell>
          <cell r="B93" t="str">
            <v>ITOCHU(ASIA)</v>
          </cell>
        </row>
        <row r="94">
          <cell r="A94" t="str">
            <v>S05</v>
          </cell>
          <cell r="B94" t="str">
            <v>MATERIAL PURCHASING</v>
          </cell>
        </row>
        <row r="95">
          <cell r="A95" t="str">
            <v>S06</v>
          </cell>
          <cell r="B95" t="str">
            <v>SOUTHLAND</v>
          </cell>
        </row>
        <row r="96">
          <cell r="A96" t="str">
            <v>S07</v>
          </cell>
          <cell r="B96" t="str">
            <v>TJIAT LEE</v>
          </cell>
        </row>
        <row r="97">
          <cell r="A97" t="str">
            <v>S08</v>
          </cell>
          <cell r="B97" t="str">
            <v>GOODYEAR</v>
          </cell>
        </row>
        <row r="98">
          <cell r="A98" t="str">
            <v>S09</v>
          </cell>
          <cell r="B98" t="str">
            <v>CENTROTRADE</v>
          </cell>
        </row>
        <row r="99">
          <cell r="A99" t="str">
            <v>S10</v>
          </cell>
          <cell r="B99" t="str">
            <v>LEWIS &amp; PEAT</v>
          </cell>
        </row>
        <row r="100">
          <cell r="A100" t="str">
            <v>S11</v>
          </cell>
          <cell r="B100" t="str">
            <v>CENTRALAND</v>
          </cell>
        </row>
        <row r="101">
          <cell r="A101" t="str">
            <v>S12</v>
          </cell>
          <cell r="B101" t="str">
            <v>TONG TEIK</v>
          </cell>
        </row>
        <row r="102">
          <cell r="A102" t="str">
            <v>S13</v>
          </cell>
          <cell r="B102" t="str">
            <v>ALCAN FAR EAST</v>
          </cell>
        </row>
        <row r="103">
          <cell r="A103" t="str">
            <v>S14</v>
          </cell>
          <cell r="B103" t="str">
            <v>CHEMAPOL</v>
          </cell>
        </row>
        <row r="104">
          <cell r="A104" t="str">
            <v>S15</v>
          </cell>
          <cell r="B104" t="str">
            <v>TOON CO</v>
          </cell>
        </row>
        <row r="105">
          <cell r="A105" t="str">
            <v>S16</v>
          </cell>
          <cell r="B105" t="str">
            <v>PIRELLI</v>
          </cell>
        </row>
        <row r="106">
          <cell r="A106" t="str">
            <v>S17</v>
          </cell>
          <cell r="B106" t="str">
            <v>COOPER TIRE</v>
          </cell>
        </row>
        <row r="107">
          <cell r="A107" t="str">
            <v>S18</v>
          </cell>
          <cell r="B107" t="str">
            <v>UNITED</v>
          </cell>
        </row>
        <row r="108">
          <cell r="A108" t="str">
            <v>S19</v>
          </cell>
          <cell r="B108" t="str">
            <v>RUBBERNET</v>
          </cell>
        </row>
        <row r="109">
          <cell r="A109" t="str">
            <v>T01</v>
          </cell>
          <cell r="B109" t="str">
            <v>KAO HORN</v>
          </cell>
        </row>
        <row r="110">
          <cell r="A110" t="str">
            <v>T02</v>
          </cell>
          <cell r="B110" t="str">
            <v>OLD ROYAL</v>
          </cell>
        </row>
        <row r="111">
          <cell r="A111" t="str">
            <v>T03</v>
          </cell>
          <cell r="B111" t="str">
            <v>RUBSTONE</v>
          </cell>
        </row>
        <row r="112">
          <cell r="A112" t="str">
            <v>T04</v>
          </cell>
          <cell r="B112" t="str">
            <v>SONG DAY</v>
          </cell>
        </row>
        <row r="113">
          <cell r="A113" t="str">
            <v>T05</v>
          </cell>
          <cell r="B113" t="str">
            <v>YEA HUAR</v>
          </cell>
        </row>
        <row r="114">
          <cell r="A114" t="str">
            <v>T06</v>
          </cell>
          <cell r="B114" t="str">
            <v>HUEI SON</v>
          </cell>
        </row>
        <row r="115">
          <cell r="A115" t="str">
            <v>T07</v>
          </cell>
          <cell r="B115" t="str">
            <v>SINTEX</v>
          </cell>
        </row>
        <row r="116">
          <cell r="A116" t="str">
            <v>T08</v>
          </cell>
          <cell r="B116" t="str">
            <v>KAO JEI</v>
          </cell>
        </row>
        <row r="117">
          <cell r="A117" t="str">
            <v>T09</v>
          </cell>
          <cell r="B117" t="str">
            <v>ABLEMAX</v>
          </cell>
        </row>
        <row r="118">
          <cell r="A118" t="str">
            <v>U01</v>
          </cell>
          <cell r="B118" t="str">
            <v>ALAN L.GRANT</v>
          </cell>
        </row>
        <row r="119">
          <cell r="A119" t="str">
            <v>U02</v>
          </cell>
          <cell r="B119" t="str">
            <v>ANDREW</v>
          </cell>
        </row>
        <row r="120">
          <cell r="A120" t="str">
            <v>U03</v>
          </cell>
          <cell r="B120" t="str">
            <v>BEST GLOVE</v>
          </cell>
        </row>
        <row r="121">
          <cell r="A121" t="str">
            <v>U04</v>
          </cell>
          <cell r="B121" t="str">
            <v>BOYD MEDICAL</v>
          </cell>
        </row>
        <row r="122">
          <cell r="A122" t="str">
            <v>U05</v>
          </cell>
          <cell r="B122" t="str">
            <v>CARGILL INC</v>
          </cell>
        </row>
        <row r="123">
          <cell r="A123" t="str">
            <v>U06</v>
          </cell>
          <cell r="B123" t="str">
            <v>E.P.LAMBERT</v>
          </cell>
        </row>
        <row r="124">
          <cell r="A124" t="str">
            <v>U07</v>
          </cell>
          <cell r="B124" t="str">
            <v>GENERAL TIRE</v>
          </cell>
        </row>
        <row r="125">
          <cell r="A125" t="str">
            <v>U08</v>
          </cell>
          <cell r="B125" t="str">
            <v>GOODYEAR RUBBER</v>
          </cell>
        </row>
        <row r="126">
          <cell r="A126" t="str">
            <v>U09</v>
          </cell>
          <cell r="B126" t="str">
            <v>LEWIS &amp; PEAT</v>
          </cell>
        </row>
        <row r="127">
          <cell r="A127" t="str">
            <v>U10</v>
          </cell>
          <cell r="B127" t="str">
            <v>SEMPERMED</v>
          </cell>
        </row>
        <row r="128">
          <cell r="A128" t="str">
            <v>U11</v>
          </cell>
          <cell r="B128" t="str">
            <v>STAIGER</v>
          </cell>
        </row>
        <row r="129">
          <cell r="A129" t="str">
            <v>U12</v>
          </cell>
          <cell r="B129" t="str">
            <v>FENLEY</v>
          </cell>
        </row>
        <row r="130">
          <cell r="A130" t="str">
            <v>U13</v>
          </cell>
          <cell r="B130" t="str">
            <v>ENNAR-BAKKRIE</v>
          </cell>
        </row>
        <row r="131">
          <cell r="A131" t="str">
            <v>U14</v>
          </cell>
          <cell r="B131" t="str">
            <v>ALCAN RUBBER</v>
          </cell>
        </row>
        <row r="132">
          <cell r="A132" t="str">
            <v>U15</v>
          </cell>
          <cell r="B132" t="str">
            <v>GUTHRIE</v>
          </cell>
        </row>
        <row r="133">
          <cell r="A133" t="str">
            <v>U16</v>
          </cell>
          <cell r="B133" t="str">
            <v>AKERS</v>
          </cell>
        </row>
        <row r="134">
          <cell r="A134" t="str">
            <v>U17</v>
          </cell>
          <cell r="B134" t="str">
            <v>CENTROTRADE RUBBER</v>
          </cell>
        </row>
        <row r="135">
          <cell r="A135" t="str">
            <v>U18</v>
          </cell>
          <cell r="B135" t="str">
            <v>CONTINENTAL</v>
          </cell>
        </row>
        <row r="136">
          <cell r="A136" t="str">
            <v>U19</v>
          </cell>
          <cell r="B136" t="str">
            <v>CIA</v>
          </cell>
        </row>
      </sheetData>
      <sheetData sheetId="2" refreshError="1">
        <row r="1">
          <cell r="A1" t="str">
            <v>DATE</v>
          </cell>
          <cell r="B1" t="str">
            <v>USS</v>
          </cell>
          <cell r="C1" t="str">
            <v>UST</v>
          </cell>
        </row>
        <row r="2">
          <cell r="A2">
            <v>36951</v>
          </cell>
          <cell r="B2">
            <v>42.896099999999997</v>
          </cell>
          <cell r="C2">
            <v>42.9923</v>
          </cell>
        </row>
        <row r="3">
          <cell r="A3">
            <v>36952</v>
          </cell>
          <cell r="B3">
            <v>43.094299999999997</v>
          </cell>
          <cell r="C3">
            <v>43.189900000000002</v>
          </cell>
        </row>
        <row r="4">
          <cell r="A4">
            <v>36953</v>
          </cell>
          <cell r="B4">
            <v>43.094299999999997</v>
          </cell>
          <cell r="C4">
            <v>43.189900000000002</v>
          </cell>
        </row>
        <row r="5">
          <cell r="A5">
            <v>36954</v>
          </cell>
          <cell r="B5">
            <v>43.094299999999997</v>
          </cell>
          <cell r="C5">
            <v>43.189900000000002</v>
          </cell>
        </row>
        <row r="6">
          <cell r="A6">
            <v>36955</v>
          </cell>
          <cell r="B6">
            <v>43.326900000000002</v>
          </cell>
          <cell r="C6">
            <v>43.424799999999998</v>
          </cell>
        </row>
        <row r="7">
          <cell r="A7">
            <v>36956</v>
          </cell>
          <cell r="B7">
            <v>43.204599999999999</v>
          </cell>
          <cell r="C7">
            <v>43.302100000000003</v>
          </cell>
        </row>
        <row r="8">
          <cell r="A8">
            <v>36957</v>
          </cell>
          <cell r="B8">
            <v>43.24</v>
          </cell>
          <cell r="C8">
            <v>43.337800000000001</v>
          </cell>
        </row>
        <row r="9">
          <cell r="A9">
            <v>36958</v>
          </cell>
          <cell r="B9">
            <v>43.434199999999997</v>
          </cell>
          <cell r="C9">
            <v>43.531999999999996</v>
          </cell>
        </row>
        <row r="10">
          <cell r="A10">
            <v>36959</v>
          </cell>
          <cell r="B10">
            <v>43.288699999999999</v>
          </cell>
          <cell r="C10">
            <v>43.386000000000003</v>
          </cell>
        </row>
        <row r="11">
          <cell r="A11">
            <v>36960</v>
          </cell>
          <cell r="B11">
            <v>43.288699999999999</v>
          </cell>
          <cell r="C11">
            <v>43.386000000000003</v>
          </cell>
        </row>
        <row r="12">
          <cell r="A12">
            <v>36961</v>
          </cell>
          <cell r="B12">
            <v>43.288699999999999</v>
          </cell>
          <cell r="C12">
            <v>43.386000000000003</v>
          </cell>
        </row>
        <row r="13">
          <cell r="A13">
            <v>36962</v>
          </cell>
          <cell r="B13">
            <v>43.477800000000002</v>
          </cell>
          <cell r="C13">
            <v>43.576000000000001</v>
          </cell>
        </row>
        <row r="14">
          <cell r="A14">
            <v>36963</v>
          </cell>
          <cell r="B14">
            <v>43.519500000000001</v>
          </cell>
          <cell r="C14">
            <v>43.617600000000003</v>
          </cell>
        </row>
        <row r="15">
          <cell r="A15">
            <v>36964</v>
          </cell>
          <cell r="B15">
            <v>43.371400000000001</v>
          </cell>
          <cell r="C15">
            <v>43.468800000000002</v>
          </cell>
        </row>
        <row r="16">
          <cell r="A16">
            <v>36965</v>
          </cell>
          <cell r="B16">
            <v>43.614199999999997</v>
          </cell>
          <cell r="C16">
            <v>43.709699999999998</v>
          </cell>
        </row>
        <row r="17">
          <cell r="A17">
            <v>36966</v>
          </cell>
          <cell r="B17">
            <v>43.766800000000003</v>
          </cell>
          <cell r="C17">
            <v>43.863599999999998</v>
          </cell>
        </row>
        <row r="18">
          <cell r="A18">
            <v>36967</v>
          </cell>
          <cell r="B18">
            <v>43.766800000000003</v>
          </cell>
          <cell r="C18">
            <v>43.863599999999998</v>
          </cell>
        </row>
        <row r="19">
          <cell r="A19">
            <v>36968</v>
          </cell>
          <cell r="B19">
            <v>43.766800000000003</v>
          </cell>
          <cell r="C19">
            <v>43.863599999999998</v>
          </cell>
        </row>
        <row r="20">
          <cell r="A20">
            <v>36969</v>
          </cell>
          <cell r="B20">
            <v>43.7761</v>
          </cell>
          <cell r="C20">
            <v>43.872100000000003</v>
          </cell>
        </row>
        <row r="21">
          <cell r="A21">
            <v>36970</v>
          </cell>
          <cell r="B21">
            <v>43.741599999999998</v>
          </cell>
          <cell r="C21">
            <v>43.837299999999999</v>
          </cell>
        </row>
        <row r="22">
          <cell r="A22">
            <v>36971</v>
          </cell>
          <cell r="B22">
            <v>43.881799999999998</v>
          </cell>
          <cell r="C22">
            <v>43.979199999999999</v>
          </cell>
        </row>
        <row r="23">
          <cell r="A23">
            <v>36972</v>
          </cell>
          <cell r="B23">
            <v>44.141599999999997</v>
          </cell>
          <cell r="C23">
            <v>44.2378</v>
          </cell>
        </row>
        <row r="24">
          <cell r="A24">
            <v>36973</v>
          </cell>
          <cell r="B24">
            <v>44.035699999999999</v>
          </cell>
          <cell r="C24">
            <v>44.132599999999996</v>
          </cell>
        </row>
        <row r="25">
          <cell r="A25">
            <v>36974</v>
          </cell>
          <cell r="B25">
            <v>44.035699999999999</v>
          </cell>
          <cell r="C25">
            <v>44.132599999999996</v>
          </cell>
        </row>
        <row r="26">
          <cell r="A26">
            <v>36975</v>
          </cell>
        </row>
        <row r="27">
          <cell r="A27">
            <v>36976</v>
          </cell>
        </row>
        <row r="28">
          <cell r="A28">
            <v>36977</v>
          </cell>
        </row>
        <row r="29">
          <cell r="A29">
            <v>36978</v>
          </cell>
        </row>
        <row r="30">
          <cell r="A30">
            <v>36979</v>
          </cell>
        </row>
        <row r="31">
          <cell r="A31">
            <v>36980</v>
          </cell>
        </row>
        <row r="32">
          <cell r="A32">
            <v>36981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วิธีการบันทึกข้อมูล"/>
      <sheetName val="RBL_Asset"/>
      <sheetName val="Asset Class"/>
      <sheetName val="Cost Center"/>
      <sheetName val="Location"/>
      <sheetName val="AssetType"/>
      <sheetName val="License BOI"/>
      <sheetName val="AssetStatus"/>
      <sheetName val="Depre. Key"/>
    </sheetNames>
    <sheetDataSet>
      <sheetData sheetId="0" refreshError="1"/>
      <sheetData sheetId="1" refreshError="1"/>
      <sheetData sheetId="2">
        <row r="2">
          <cell r="A2" t="str">
            <v>ที่ดิน</v>
          </cell>
        </row>
      </sheetData>
      <sheetData sheetId="3">
        <row r="3">
          <cell r="A3" t="str">
            <v>RBL-Management BUS</v>
          </cell>
        </row>
        <row r="4">
          <cell r="A4" t="str">
            <v>RBL-HR Division</v>
          </cell>
        </row>
        <row r="5">
          <cell r="A5" t="str">
            <v>RBL-Pur. &amp; Stock DIV</v>
          </cell>
        </row>
        <row r="6">
          <cell r="A6" t="str">
            <v>RBL-Finance Division</v>
          </cell>
        </row>
        <row r="7">
          <cell r="A7" t="str">
            <v>RBL-Account Division</v>
          </cell>
        </row>
        <row r="8">
          <cell r="A8" t="str">
            <v>RBL-LTX Product BUS</v>
          </cell>
        </row>
        <row r="9">
          <cell r="A9" t="str">
            <v>RBL-RM Pur. Division</v>
          </cell>
        </row>
        <row r="10">
          <cell r="A10" t="str">
            <v>RBL-RM Pur. Sec</v>
          </cell>
        </row>
        <row r="11">
          <cell r="A11" t="str">
            <v>RBL-Weight Section</v>
          </cell>
        </row>
        <row r="12">
          <cell r="A12" t="str">
            <v>RBL-Procurement DIV</v>
          </cell>
        </row>
        <row r="13">
          <cell r="A13" t="str">
            <v>RBL-Production DIV</v>
          </cell>
        </row>
        <row r="14">
          <cell r="A14" t="str">
            <v>RBL-LTX Product Sec</v>
          </cell>
        </row>
        <row r="15">
          <cell r="A15" t="str">
            <v>RBL-RM Recv L Dept</v>
          </cell>
        </row>
        <row r="16">
          <cell r="A16" t="str">
            <v>RBL-Chemi pre. Dept</v>
          </cell>
        </row>
        <row r="17">
          <cell r="A17" t="str">
            <v>RBL-Latex Line  Dept</v>
          </cell>
        </row>
        <row r="18">
          <cell r="A18" t="str">
            <v>RBL-Skim Product Sec</v>
          </cell>
        </row>
        <row r="19">
          <cell r="A19" t="str">
            <v>RBL-Engineering DIV</v>
          </cell>
        </row>
        <row r="20">
          <cell r="A20" t="str">
            <v>RBL-Quality Division</v>
          </cell>
        </row>
        <row r="21">
          <cell r="A21" t="str">
            <v>RBL-Laboratory DIV</v>
          </cell>
        </row>
        <row r="22">
          <cell r="A22" t="str">
            <v>RBL-Logistic DIV</v>
          </cell>
        </row>
        <row r="23">
          <cell r="A23" t="str">
            <v>RBL-Environment DIV</v>
          </cell>
        </row>
        <row r="24">
          <cell r="A24" t="str">
            <v>RBL-Service Business</v>
          </cell>
        </row>
        <row r="25">
          <cell r="A25" t="str">
            <v>RBL-Water Serv  DIV</v>
          </cell>
        </row>
        <row r="26">
          <cell r="A26" t="str">
            <v>RBL-House Serv DIV</v>
          </cell>
        </row>
      </sheetData>
      <sheetData sheetId="4">
        <row r="3">
          <cell r="A3" t="str">
            <v>อาคารโรงงาน-OFFICE ฝ่ายผลิต</v>
          </cell>
        </row>
        <row r="4">
          <cell r="A4" t="str">
            <v>อาคารโรงงาน-ห้องสโตร์</v>
          </cell>
        </row>
        <row r="5">
          <cell r="A5" t="str">
            <v>อาคารโรงงาน-ห้องปฏิบัติการ LAB</v>
          </cell>
        </row>
        <row r="6">
          <cell r="A6" t="str">
            <v>อาคารโรงงาน-ห้องโปรตีน</v>
          </cell>
        </row>
        <row r="7">
          <cell r="A7" t="str">
            <v>อาคารโรงงาน-ห้องตู้อบ</v>
          </cell>
        </row>
        <row r="8">
          <cell r="A8" t="str">
            <v>อาคารโรงงาน-ห้องฝ่ายคุณภาพ&amp;จป.</v>
          </cell>
        </row>
        <row r="9">
          <cell r="A9" t="str">
            <v>อาคารโรงงาน-ห้องซ่อมบำรุง</v>
          </cell>
        </row>
        <row r="10">
          <cell r="A10" t="str">
            <v>อาคารโรงงาน-บริเวณเตรียมสารเคมี</v>
          </cell>
        </row>
        <row r="11">
          <cell r="A11" t="str">
            <v>อาคารโรงงาน-บริเวณรับน้ำยางสด</v>
          </cell>
        </row>
        <row r="12">
          <cell r="A12" t="str">
            <v>อาคารโรงงาน-บริเวณควบคุมเครื่องปั่น</v>
          </cell>
        </row>
        <row r="13">
          <cell r="A13" t="str">
            <v>อาคารโรงงาน-บริเวณบ่อพักบน</v>
          </cell>
        </row>
        <row r="14">
          <cell r="A14" t="str">
            <v>อาคารโรงงาน-บริเวณแทงค์เก็บน้ำยางข้น</v>
          </cell>
        </row>
        <row r="15">
          <cell r="A15" t="str">
            <v>อาคารโรงงาน-ห้อง INVERTER</v>
          </cell>
        </row>
        <row r="16">
          <cell r="A16" t="str">
            <v>อาคารโรงงาน-OFFICE สำนักงาน</v>
          </cell>
        </row>
        <row r="17">
          <cell r="A17" t="str">
            <v>อาคารโรงงาน-OFFICE_ HR</v>
          </cell>
        </row>
        <row r="18">
          <cell r="A18" t="str">
            <v>อาคารโรงงาน-ห้องประชุม</v>
          </cell>
        </row>
        <row r="19">
          <cell r="A19" t="str">
            <v>อาคารโรงงาน-บริเวณไลน์ผลิตน้ำยางข้น</v>
          </cell>
        </row>
        <row r="20">
          <cell r="A20" t="str">
            <v>อาคารโรงงาน-บริเวณไลน์ผลิตสกิม</v>
          </cell>
        </row>
        <row r="21">
          <cell r="A21" t="str">
            <v>อาคารแทงค์น้ำยางเฟต 2</v>
          </cell>
        </row>
        <row r="22">
          <cell r="A22" t="str">
            <v>อาคารแทงค์น้ำยางเฟต 3</v>
          </cell>
        </row>
        <row r="23">
          <cell r="A23" t="str">
            <v>อาคารแทงค์น้ำยางเฟต 4</v>
          </cell>
        </row>
        <row r="24">
          <cell r="A24" t="str">
            <v>ห้องตาชั่ง</v>
          </cell>
        </row>
        <row r="25">
          <cell r="A25" t="str">
            <v>ห้องตาชั่ง 1</v>
          </cell>
        </row>
        <row r="26">
          <cell r="A26" t="str">
            <v>ห้องตาชั่ง 2</v>
          </cell>
        </row>
        <row r="27">
          <cell r="A27" t="str">
            <v>ห้องตาชั่ง 3</v>
          </cell>
        </row>
        <row r="28">
          <cell r="A28" t="str">
            <v>ห้องฝ่ายโลจิสติก</v>
          </cell>
        </row>
        <row r="29">
          <cell r="A29" t="str">
            <v>อาคารผลิตน้ำประปา 1</v>
          </cell>
        </row>
        <row r="30">
          <cell r="A30" t="str">
            <v>อาคารผลิตน้ำประปา 2</v>
          </cell>
        </row>
        <row r="31">
          <cell r="A31" t="str">
            <v>บริเวณแทงค์เก็บน้ำ</v>
          </cell>
        </row>
        <row r="32">
          <cell r="A32" t="str">
            <v>ศูนย์ซื้อ-ห้องLAB (อยู่ในตู้คอนเทนเนอร์)</v>
          </cell>
        </row>
        <row r="33">
          <cell r="A33" t="str">
            <v>ศูนย์ซื้อ-ห้องตาชั่ง(อยู่ตู้คอนเทนเนอร์)</v>
          </cell>
        </row>
        <row r="34">
          <cell r="A34" t="str">
            <v>ศูนย์ซื้อ-บริเวณรับน้ำยางสด</v>
          </cell>
        </row>
        <row r="35">
          <cell r="A35" t="str">
            <v>โรงอาหารฝั่งโรงงาน</v>
          </cell>
        </row>
        <row r="36">
          <cell r="A36" t="str">
            <v>บ้านพักพนักงาน(โสสะ)-บ้านพักพนง.ฝั่งโสสะ</v>
          </cell>
        </row>
        <row r="37">
          <cell r="A37" t="str">
            <v>บ้านพักพนักงาน(โสสะ)-โรงงานอาหารฝั่งโสสะ</v>
          </cell>
        </row>
        <row r="38">
          <cell r="A38" t="str">
            <v>บ้านพักพนักงาน(โสสะ)-ห้องปั่นไฟฝั่งโสสะ</v>
          </cell>
        </row>
        <row r="39">
          <cell r="A39" t="str">
            <v>บ้านพักพนักงาน(โสสะ)-บริเวณแทงค์เก็บน้ำ</v>
          </cell>
        </row>
        <row r="40">
          <cell r="A40" t="str">
            <v>บ้านพักพนักงาน(โสสะ)-ป้อมยามฝั่งโสสะ</v>
          </cell>
        </row>
        <row r="41">
          <cell r="A41" t="str">
            <v>บ้านพักพนักงาน(โสสะ)-บริเวณที่จอดรถ</v>
          </cell>
        </row>
      </sheetData>
      <sheetData sheetId="5">
        <row r="3">
          <cell r="A3" t="str">
            <v>1001 - ที่ดิน-ที่ใช้ในการดำเนินงาน</v>
          </cell>
          <cell r="B3" t="str">
            <v>1000 - สวนยางพารา</v>
          </cell>
        </row>
        <row r="4">
          <cell r="B4" t="str">
            <v>1001 - สวนปาล์ม</v>
          </cell>
        </row>
        <row r="5">
          <cell r="B5" t="str">
            <v>1100 - บ่อน้ำเสีย</v>
          </cell>
        </row>
        <row r="6">
          <cell r="B6" t="str">
            <v>1101 - บ่อน้ำบาดาล</v>
          </cell>
        </row>
        <row r="7">
          <cell r="B7" t="str">
            <v>3000 - อาคารสำนักงาน</v>
          </cell>
        </row>
        <row r="8">
          <cell r="B8" t="str">
            <v>3001 - อาคารชุด (ไม่มีกรรมสิทธิ์ในที่ดิน)</v>
          </cell>
        </row>
        <row r="9">
          <cell r="B9" t="str">
            <v>3002 - อาคารพาณิชย์</v>
          </cell>
        </row>
        <row r="10">
          <cell r="B10" t="str">
            <v>3003 - อาคารบ้านพัก</v>
          </cell>
        </row>
        <row r="11">
          <cell r="B11" t="str">
            <v>3004 - อาคารโรงงาน</v>
          </cell>
        </row>
        <row r="12">
          <cell r="B12" t="str">
            <v>3005 - อาคารผลิตน้ำประปา</v>
          </cell>
        </row>
        <row r="13">
          <cell r="B13" t="str">
            <v>3006 - โรงอาหาร</v>
          </cell>
        </row>
        <row r="14">
          <cell r="B14" t="str">
            <v>3007 - คลังสินค้า</v>
          </cell>
        </row>
        <row r="15">
          <cell r="B15" t="str">
            <v>3100 - OFFICE</v>
          </cell>
        </row>
        <row r="16">
          <cell r="B16" t="str">
            <v>3101 - ป้อมยาม</v>
          </cell>
        </row>
        <row r="17">
          <cell r="B17" t="str">
            <v>3102 - แทงค์/บ่อ</v>
          </cell>
        </row>
        <row r="18">
          <cell r="B18" t="str">
            <v>3103 - โรงจอดรถ (ที่จอดรถที่มีหลังคา)</v>
          </cell>
        </row>
        <row r="19">
          <cell r="B19" t="str">
            <v>3104 - รั้ว/กำแพง</v>
          </cell>
        </row>
        <row r="20">
          <cell r="B20" t="str">
            <v>3105 - ฐานรับ Tank น้ำยาง</v>
          </cell>
        </row>
        <row r="21">
          <cell r="B21" t="str">
            <v>5000 - เครื่องปั่นน้ำยาง</v>
          </cell>
        </row>
        <row r="22">
          <cell r="B22" t="str">
            <v xml:space="preserve">5001 - MOTORMILL เครื่องบดสารเคมี </v>
          </cell>
        </row>
        <row r="23">
          <cell r="B23" t="str">
            <v>5002 - TURBOMILL เครื่องบดสารเคมี</v>
          </cell>
        </row>
        <row r="24">
          <cell r="B24" t="str">
            <v>5003 - MIXING TANK</v>
          </cell>
        </row>
        <row r="25">
          <cell r="B25" t="str">
            <v>5004 - PREMIX</v>
          </cell>
        </row>
        <row r="26">
          <cell r="B26" t="str">
            <v>5005 - CENTER REFILL</v>
          </cell>
        </row>
        <row r="27">
          <cell r="B27" t="str">
            <v>5100 - เครื่องอัดยาง PRESS MACHINE</v>
          </cell>
        </row>
        <row r="28">
          <cell r="B28" t="str">
            <v>5101 - เครื่องอัดยางละเอียดเป็นก้อน WPB</v>
          </cell>
        </row>
        <row r="29">
          <cell r="B29" t="str">
            <v>5102 - เครื่องรีดยางสกิม</v>
          </cell>
        </row>
        <row r="30">
          <cell r="B30" t="str">
            <v>5103 - เครื่องรีดยาง Creper</v>
          </cell>
        </row>
        <row r="31">
          <cell r="B31" t="str">
            <v>5104 - เครื่องรีดยาง Reclaim</v>
          </cell>
        </row>
        <row r="32">
          <cell r="B32" t="str">
            <v>5105 - เครื่องรีดยางแผ่น</v>
          </cell>
        </row>
        <row r="33">
          <cell r="B33" t="str">
            <v>5106 - เครื่องบดยาง Checker Mill</v>
          </cell>
        </row>
        <row r="34">
          <cell r="B34" t="str">
            <v>5107 - เครื่องบดยาง Two Roll Mill</v>
          </cell>
        </row>
        <row r="35">
          <cell r="B35" t="str">
            <v>5108 - เครื่อง Rolling Mill</v>
          </cell>
        </row>
        <row r="36">
          <cell r="B36" t="str">
            <v>5109 - เครื่อง Breaker Mill</v>
          </cell>
        </row>
        <row r="37">
          <cell r="B37" t="str">
            <v>5200 - เครื่องSlab cutter</v>
          </cell>
        </row>
        <row r="38">
          <cell r="B38" t="str">
            <v>5201 - เครื่องตัดย่อยยางแบบหยาบ (Hammer Mill (HA))</v>
          </cell>
        </row>
        <row r="39">
          <cell r="B39" t="str">
            <v>5202 - เครื่องตัดย่อยยางแบบละเอียด (Hi Mill Shredder (HM))</v>
          </cell>
        </row>
        <row r="40">
          <cell r="B40" t="str">
            <v xml:space="preserve">5203 - เครื่อง Prebreker </v>
          </cell>
        </row>
        <row r="41">
          <cell r="B41" t="str">
            <v>5204 - เครื่องตัดยางคัตติ้ง</v>
          </cell>
        </row>
        <row r="42">
          <cell r="B42" t="str">
            <v>5205 - เครื่อง Calender</v>
          </cell>
        </row>
        <row r="43">
          <cell r="B43" t="str">
            <v>5300 - เครื่องผลิตถุงมือ (Dipping LINE)</v>
          </cell>
        </row>
        <row r="44">
          <cell r="B44" t="str">
            <v>5301 - Injection Plastic Machine</v>
          </cell>
        </row>
        <row r="45">
          <cell r="B45" t="str">
            <v>5302 - Injection Rubber Machine</v>
          </cell>
        </row>
        <row r="46">
          <cell r="B46" t="str">
            <v xml:space="preserve">5303 - PP-Extrusion </v>
          </cell>
        </row>
        <row r="47">
          <cell r="B47" t="str">
            <v>5400 - เตาอบ</v>
          </cell>
        </row>
        <row r="48">
          <cell r="B48" t="str">
            <v>5401 - เครื่องอบยาง (VULCANZING)</v>
          </cell>
        </row>
        <row r="49">
          <cell r="B49" t="str">
            <v>5402 - ตู้อบ (TUMBLING)</v>
          </cell>
        </row>
        <row r="50">
          <cell r="B50" t="str">
            <v>5500 - สายพาน BELT CONVEYOR</v>
          </cell>
        </row>
        <row r="51">
          <cell r="B51" t="str">
            <v>5501 - กังหันหมุนพายาง Paddle Conveyor</v>
          </cell>
        </row>
        <row r="52">
          <cell r="B52" t="str">
            <v>5502 - ตระกร้าตักยาง BUSKET ELEVATOR</v>
          </cell>
        </row>
        <row r="53">
          <cell r="B53" t="str">
            <v>5503 - สกรูไลน์วัตถุดิบ</v>
          </cell>
        </row>
        <row r="54">
          <cell r="B54" t="str">
            <v>5504 - ปั๊มดูดยาง</v>
          </cell>
        </row>
        <row r="55">
          <cell r="B55" t="str">
            <v>5600 - เครื่องตัดไฟฟ้า</v>
          </cell>
        </row>
        <row r="56">
          <cell r="B56" t="str">
            <v>5601 - เครื่องตัดไฟเบอร์</v>
          </cell>
        </row>
        <row r="57">
          <cell r="B57" t="str">
            <v>5602 - เครื่องตัดเจาะอเนกประสงค์</v>
          </cell>
        </row>
        <row r="58">
          <cell r="B58" t="str">
            <v>5603 - เครื่องตัดพลาสม่า</v>
          </cell>
        </row>
        <row r="59">
          <cell r="B59" t="str">
            <v>5604 - เครื่องตัดแก๊สตามราง</v>
          </cell>
        </row>
        <row r="60">
          <cell r="B60" t="str">
            <v>5605 - เครื่องตัดแก๊สตามแบบ</v>
          </cell>
        </row>
        <row r="61">
          <cell r="B61" t="str">
            <v>5606 - เครื่องตัด Amada</v>
          </cell>
        </row>
        <row r="62">
          <cell r="B62" t="str">
            <v>5607 - เครื่องกลึง</v>
          </cell>
        </row>
        <row r="63">
          <cell r="B63" t="str">
            <v>5608 - เครื่องไส</v>
          </cell>
        </row>
        <row r="64">
          <cell r="B64" t="str">
            <v>5609 - เครื่องพับ</v>
          </cell>
        </row>
        <row r="65">
          <cell r="B65" t="str">
            <v>5610 - เครื่องเจาะ</v>
          </cell>
        </row>
        <row r="66">
          <cell r="B66" t="str">
            <v>5611 - เครื่องกัด</v>
          </cell>
        </row>
        <row r="67">
          <cell r="B67" t="str">
            <v>5612 - เครื่องม้วน</v>
          </cell>
        </row>
        <row r="68">
          <cell r="B68" t="str">
            <v>5613 - อื่นๆ</v>
          </cell>
        </row>
        <row r="69">
          <cell r="B69" t="str">
            <v>5700 - เครื่องล้างยาง</v>
          </cell>
        </row>
        <row r="70">
          <cell r="B70" t="str">
            <v>5701 - เครื่องคลอรีน</v>
          </cell>
        </row>
        <row r="71">
          <cell r="B71" t="str">
            <v>5800 - Braiding</v>
          </cell>
        </row>
        <row r="72">
          <cell r="B72" t="str">
            <v>5801 - Spiral</v>
          </cell>
        </row>
        <row r="73">
          <cell r="B73" t="str">
            <v>5900 - BOILER</v>
          </cell>
        </row>
        <row r="74">
          <cell r="B74" t="str">
            <v>5901 - STEAM CONDENSATE</v>
          </cell>
        </row>
        <row r="75">
          <cell r="B75" t="str">
            <v xml:space="preserve">5902 - LEACHING </v>
          </cell>
        </row>
        <row r="76">
          <cell r="B76" t="str">
            <v>5903 - HEAT EXCHANGE (ตัวแลกเปลี่ยนความร้อน)</v>
          </cell>
        </row>
        <row r="77">
          <cell r="B77" t="str">
            <v>6000 - Freezing</v>
          </cell>
        </row>
        <row r="78">
          <cell r="B78" t="str">
            <v>6001 - Pre-cooling</v>
          </cell>
        </row>
        <row r="79">
          <cell r="B79" t="str">
            <v>6100 - เครื่องเตรียมลวด แบบMCW</v>
          </cell>
        </row>
        <row r="80">
          <cell r="B80" t="str">
            <v>6101 - เครื่องเตรียมลวด แบบBW 5</v>
          </cell>
        </row>
        <row r="81">
          <cell r="B81" t="str">
            <v>6200 - เครื่อง Extracting</v>
          </cell>
        </row>
        <row r="82">
          <cell r="B82" t="str">
            <v>6201 - เครื่อง Burst Test</v>
          </cell>
        </row>
        <row r="83">
          <cell r="B83" t="str">
            <v>6202 - เครื่อง Impulse Test</v>
          </cell>
        </row>
        <row r="84">
          <cell r="B84" t="str">
            <v>6300 - เครื่องหุ้มยาง Extrusion</v>
          </cell>
        </row>
        <row r="85">
          <cell r="B85" t="str">
            <v>6301 - เครื่องหุ้มผ้า Wrap</v>
          </cell>
        </row>
        <row r="86">
          <cell r="B86" t="str">
            <v>6302 - เครื่อง Embose Tape</v>
          </cell>
        </row>
        <row r="87">
          <cell r="B87" t="str">
            <v>6400 - ตะแกรงร่อนเศษยาง VIBRATING</v>
          </cell>
        </row>
        <row r="88">
          <cell r="B88" t="str">
            <v>6401 - เครื่องตากยาง VMI</v>
          </cell>
        </row>
        <row r="89">
          <cell r="B89" t="str">
            <v>6402 - ถังอัดยาง</v>
          </cell>
        </row>
        <row r="90">
          <cell r="B90" t="str">
            <v>A000 - Plastic Mould</v>
          </cell>
        </row>
        <row r="91">
          <cell r="B91" t="str">
            <v>A001 - Rubber Mould</v>
          </cell>
        </row>
        <row r="92">
          <cell r="B92" t="str">
            <v>A100 - Machenical Tools (เครื่องมือที่ใช้แรงคน)</v>
          </cell>
        </row>
        <row r="93">
          <cell r="B93" t="str">
            <v>A101 - Electrical Tools (เครื่องมือที่ใช้ไฟฟ้า)</v>
          </cell>
        </row>
        <row r="94">
          <cell r="B94" t="str">
            <v>A102 - Hand Tools</v>
          </cell>
        </row>
        <row r="95">
          <cell r="B95" t="str">
            <v>A200 - เครื่องตรวจความหนืด  MOONEY</v>
          </cell>
        </row>
        <row r="96">
          <cell r="B96" t="str">
            <v>A201 - เครื่องวัดความอ่อนตัว WALLACE</v>
          </cell>
        </row>
        <row r="97">
          <cell r="B97" t="str">
            <v>A202 - เครื่องชั่งน้ำหนัก</v>
          </cell>
        </row>
        <row r="98">
          <cell r="B98" t="str">
            <v>A203 - เครื่องกลั่น</v>
          </cell>
        </row>
        <row r="99">
          <cell r="B99" t="str">
            <v>A204 - เครื่องทดสอบค่า (MST/PH/PO/PRI)</v>
          </cell>
        </row>
        <row r="100">
          <cell r="B100" t="str">
            <v>A205 - เครื่องทดสอบโปรตีน</v>
          </cell>
        </row>
        <row r="101">
          <cell r="B101" t="str">
            <v>A206 - เครื่องล้าง ULTRA SONIC</v>
          </cell>
        </row>
        <row r="102">
          <cell r="B102" t="str">
            <v>A207 - WATER BATH</v>
          </cell>
        </row>
        <row r="103">
          <cell r="B103" t="str">
            <v>A208 - เตาอบ</v>
          </cell>
        </row>
        <row r="104">
          <cell r="B104" t="str">
            <v>A209 - เครื่องดูดความชื้น</v>
          </cell>
        </row>
        <row r="105">
          <cell r="B105" t="str">
            <v>A210 - เครื่องเขย่าแป้ง</v>
          </cell>
        </row>
        <row r="106">
          <cell r="B106" t="str">
            <v>A211 - LOADCELL</v>
          </cell>
        </row>
        <row r="107">
          <cell r="B107" t="str">
            <v>A212 - HEATER</v>
          </cell>
        </row>
        <row r="108">
          <cell r="B108" t="str">
            <v>A213 - ตู้ดูดควัน</v>
          </cell>
        </row>
        <row r="109">
          <cell r="B109" t="str">
            <v>A214 - PIPETTE</v>
          </cell>
        </row>
        <row r="110">
          <cell r="B110" t="str">
            <v>A215 - TENSILE</v>
          </cell>
        </row>
        <row r="111">
          <cell r="B111" t="str">
            <v xml:space="preserve">A216 - เครื่องกวนสารเคมี </v>
          </cell>
        </row>
        <row r="112">
          <cell r="B112" t="str">
            <v>A217 - เครื่องกวนน้ำยาง (MST)</v>
          </cell>
        </row>
        <row r="113">
          <cell r="B113" t="str">
            <v>A218 - CENTRIFUGE</v>
          </cell>
        </row>
        <row r="114">
          <cell r="B114" t="str">
            <v>A219 - อุปกรณ์วัดอุณหภูมิ</v>
          </cell>
        </row>
        <row r="115">
          <cell r="B115" t="str">
            <v>A220 - อุปกรณ์เทสแรงดึง - Loosen Test</v>
          </cell>
        </row>
        <row r="116">
          <cell r="B116" t="str">
            <v>A221 - อุปกรณ์ทดสอบความหนาแน่น</v>
          </cell>
        </row>
        <row r="117">
          <cell r="B117" t="str">
            <v>A222 - เครื่องอัดยางเข้าแบบ</v>
          </cell>
        </row>
        <row r="118">
          <cell r="B118" t="str">
            <v>A223 - ชุดลูกตุ้มทดสอบน้ำหนัก</v>
          </cell>
        </row>
        <row r="119">
          <cell r="B119" t="str">
            <v>A224 - Hot Plate</v>
          </cell>
        </row>
        <row r="120">
          <cell r="B120" t="str">
            <v>A300 - รถลากน้ำยาง</v>
          </cell>
        </row>
        <row r="121">
          <cell r="B121" t="str">
            <v>A301 - รถลากกล่อง</v>
          </cell>
        </row>
        <row r="122">
          <cell r="B122" t="str">
            <v>A302 - รถเข็น</v>
          </cell>
        </row>
        <row r="123">
          <cell r="B123" t="str">
            <v>A303 - Handlift_ลาก</v>
          </cell>
        </row>
        <row r="124">
          <cell r="B124" t="str">
            <v>A304 - Handlift_ไฟฟ้า</v>
          </cell>
        </row>
        <row r="125">
          <cell r="B125" t="str">
            <v>A305 - เครน</v>
          </cell>
        </row>
        <row r="126">
          <cell r="B126" t="str">
            <v>A306 - สายพานลำเลียงสินค้า</v>
          </cell>
        </row>
        <row r="127">
          <cell r="B127" t="str">
            <v>A307 - รอกโซ่</v>
          </cell>
        </row>
        <row r="128">
          <cell r="B128" t="str">
            <v>A308 - ลิฟท์ขนของ</v>
          </cell>
        </row>
        <row r="129">
          <cell r="B129" t="str">
            <v>A309 - สะพานขึ้นยางส่งออก</v>
          </cell>
        </row>
        <row r="130">
          <cell r="B130" t="str">
            <v xml:space="preserve">A400 - DIMENSION </v>
          </cell>
        </row>
        <row r="131">
          <cell r="B131" t="str">
            <v>A401 - MASS</v>
          </cell>
        </row>
        <row r="132">
          <cell r="B132" t="str">
            <v>A402 - ELECTRICAL</v>
          </cell>
        </row>
        <row r="133">
          <cell r="B133" t="str">
            <v>A403 - TEMPERATURE</v>
          </cell>
        </row>
        <row r="134">
          <cell r="B134" t="str">
            <v>A404 - OTHER</v>
          </cell>
        </row>
        <row r="135">
          <cell r="B135" t="str">
            <v>A500 - เครื่องกำเนิดไฟฟ้า</v>
          </cell>
        </row>
        <row r="136">
          <cell r="B136" t="str">
            <v>A501 - หม้อแปลงไฟฟ้า</v>
          </cell>
        </row>
        <row r="137">
          <cell r="B137" t="str">
            <v>A502 - ตู้ไฟ/ตู้คอนโทรล/ตู้ MBD</v>
          </cell>
        </row>
        <row r="138">
          <cell r="B138" t="str">
            <v>A600 - เครื่องปั้มน้ำ</v>
          </cell>
        </row>
        <row r="139">
          <cell r="B139" t="str">
            <v>A601 - เครื่องสูบน้ำ</v>
          </cell>
        </row>
        <row r="140">
          <cell r="B140" t="str">
            <v>A602 - เครื่องตีน้ำ</v>
          </cell>
        </row>
        <row r="141">
          <cell r="B141" t="str">
            <v>A603 - เครื่องเติมอากาศ /Blower</v>
          </cell>
        </row>
        <row r="142">
          <cell r="B142" t="str">
            <v>A604 - Softener (ระบบบำบัดน้ำ เพื่อป้องกันความกระด้างของน้ำ)</v>
          </cell>
        </row>
        <row r="143">
          <cell r="B143" t="str">
            <v>A605 - ระบบน้ำกรอง</v>
          </cell>
        </row>
        <row r="144">
          <cell r="B144" t="str">
            <v>A700 - ท่อลม</v>
          </cell>
        </row>
        <row r="145">
          <cell r="B145" t="str">
            <v>A701 - เครื่องปั้มลม</v>
          </cell>
        </row>
        <row r="146">
          <cell r="B146" t="str">
            <v>A800 - Cooling tower</v>
          </cell>
        </row>
        <row r="147">
          <cell r="B147" t="str">
            <v xml:space="preserve">A801 - เครื่อง Nitrogen </v>
          </cell>
        </row>
        <row r="148">
          <cell r="B148" t="str">
            <v>A802 - Chiller</v>
          </cell>
        </row>
        <row r="149">
          <cell r="B149" t="str">
            <v>A900 - เครื่องชั่ง แบบDigital</v>
          </cell>
        </row>
        <row r="150">
          <cell r="B150" t="str">
            <v>A901 - เครื่องชั่ง แบบเข็ม</v>
          </cell>
        </row>
        <row r="151">
          <cell r="B151" t="str">
            <v>A902 - เครื่องชั่ง แบบคาน</v>
          </cell>
        </row>
        <row r="152">
          <cell r="B152" t="str">
            <v>AA00 - เครื่องบดเม็ดพลาสติก</v>
          </cell>
        </row>
        <row r="153">
          <cell r="B153" t="str">
            <v>AA01 - เครื่องเตรียมสารเคมี/เครื่องโม่แป้ง/BALLMILL</v>
          </cell>
        </row>
        <row r="154">
          <cell r="B154" t="str">
            <v>AB00 - เก๊ะ</v>
          </cell>
        </row>
        <row r="155">
          <cell r="B155" t="str">
            <v>AB01 - แผ่นเหล็ก</v>
          </cell>
        </row>
        <row r="156">
          <cell r="B156" t="str">
            <v>AB02 - พาเลท</v>
          </cell>
        </row>
        <row r="157">
          <cell r="B157" t="str">
            <v>AB03 - ชั้นวาง</v>
          </cell>
        </row>
        <row r="158">
          <cell r="B158" t="str">
            <v>AC00 - ถังน้ำมัน</v>
          </cell>
        </row>
        <row r="159">
          <cell r="B159" t="str">
            <v>AC01 - ถังอัดจารบี</v>
          </cell>
        </row>
        <row r="160">
          <cell r="B160" t="str">
            <v>AC02 - ตะแกรง</v>
          </cell>
        </row>
        <row r="161">
          <cell r="B161" t="str">
            <v>AC03 - ถังอบยาง</v>
          </cell>
        </row>
        <row r="162">
          <cell r="B162" t="str">
            <v>AC04 - ตู้คอนเทนเนอร์</v>
          </cell>
        </row>
        <row r="163">
          <cell r="B163" t="str">
            <v>AC05 - แทงค์น้ำยาง/เบ้าว์/ถังน้ำยาง</v>
          </cell>
        </row>
        <row r="164">
          <cell r="B164" t="str">
            <v>AC06 - แทงค์สารเคมี</v>
          </cell>
        </row>
        <row r="165">
          <cell r="B165" t="str">
            <v>AC07 - แทงค์อื่นๆ</v>
          </cell>
        </row>
        <row r="166">
          <cell r="B166" t="str">
            <v>AD00 - เครื่องรัดกล่อง</v>
          </cell>
        </row>
        <row r="167">
          <cell r="B167" t="str">
            <v>AD01 - เครื่องซีล</v>
          </cell>
        </row>
        <row r="168">
          <cell r="B168" t="str">
            <v>AD02 - อุปกรณ์ทับลัง</v>
          </cell>
        </row>
        <row r="169">
          <cell r="B169" t="str">
            <v>AD03 - เครื่องพันพาเลท</v>
          </cell>
        </row>
        <row r="170">
          <cell r="B170" t="str">
            <v>AD04 - เครื่องรัดเชือกพลาสติก</v>
          </cell>
        </row>
        <row r="171">
          <cell r="B171" t="str">
            <v>AD05 - MULITVAC (เครื่อง PACK ซอง)</v>
          </cell>
        </row>
        <row r="172">
          <cell r="B172" t="str">
            <v xml:space="preserve">AD06 - INJET </v>
          </cell>
        </row>
        <row r="173">
          <cell r="B173" t="str">
            <v>AE00 - Vucam Pume</v>
          </cell>
        </row>
        <row r="174">
          <cell r="B174" t="str">
            <v>AE01 - เครื่องดูดแป้ง Unimaster</v>
          </cell>
        </row>
        <row r="175">
          <cell r="B175" t="str">
            <v>AE02 - เครื่องดูดฝุ่น</v>
          </cell>
        </row>
        <row r="176">
          <cell r="B176" t="str">
            <v>AE03 - เครื่องดูดตะกั่ว</v>
          </cell>
        </row>
        <row r="177">
          <cell r="B177" t="str">
            <v>AE04 - รถเข็นดูดตะปู</v>
          </cell>
        </row>
        <row r="178">
          <cell r="B178" t="str">
            <v>AF00 - เครื่องอบความชื้น</v>
          </cell>
        </row>
        <row r="179">
          <cell r="B179" t="str">
            <v>AF01 - Conditioning Bath</v>
          </cell>
        </row>
        <row r="180">
          <cell r="B180" t="str">
            <v>AG00 - อุปกรณ์ทดสอบ</v>
          </cell>
        </row>
        <row r="181">
          <cell r="B181" t="str">
            <v>AG01 - เครื่องตรวจจับโลหะ</v>
          </cell>
        </row>
        <row r="182">
          <cell r="B182" t="str">
            <v xml:space="preserve">AG02 - เครื่องวัดอุณหภูมิ </v>
          </cell>
        </row>
        <row r="183">
          <cell r="B183" t="str">
            <v>AG03 - อุปกรณ์วัดความยาว</v>
          </cell>
        </row>
        <row r="184">
          <cell r="B184" t="str">
            <v xml:space="preserve">AG04 - มิเตอร์ </v>
          </cell>
        </row>
        <row r="185">
          <cell r="B185" t="str">
            <v>AG05 - เครื่องทดสอบน้ำ (ล็อกสุ่มน้ำ)</v>
          </cell>
        </row>
        <row r="186">
          <cell r="B186" t="str">
            <v>AG06 - อุปกรณ์ทดสอบลม</v>
          </cell>
        </row>
        <row r="187">
          <cell r="B187" t="str">
            <v>AH00 - เครื่องม้วนMandrel</v>
          </cell>
        </row>
        <row r="188">
          <cell r="B188" t="str">
            <v>AH01 - เครื่องม้วนท่อPack</v>
          </cell>
        </row>
        <row r="189">
          <cell r="B189" t="str">
            <v>AI00 - Drum-เล็ก</v>
          </cell>
        </row>
        <row r="190">
          <cell r="B190" t="str">
            <v>AI01 - Drum-ใหญ่</v>
          </cell>
        </row>
        <row r="191">
          <cell r="B191" t="str">
            <v>AI02 - Roll ขับ Drum</v>
          </cell>
        </row>
        <row r="192">
          <cell r="B192" t="str">
            <v>AJ00 - Cold Runner</v>
          </cell>
        </row>
        <row r="193">
          <cell r="B193" t="str">
            <v>AJ01 - มอเตอร์</v>
          </cell>
        </row>
        <row r="194">
          <cell r="B194" t="str">
            <v>AJ02 - เครื่องฉีดน้ำ</v>
          </cell>
        </row>
        <row r="195">
          <cell r="B195" t="str">
            <v>AJ03 - แบตเตอรี่</v>
          </cell>
        </row>
        <row r="196">
          <cell r="B196" t="str">
            <v>AJ04 - ไฟดักแมลง</v>
          </cell>
        </row>
        <row r="197">
          <cell r="B197" t="str">
            <v>AJ05 - พัดลมอุตสาหกรรม</v>
          </cell>
        </row>
        <row r="198">
          <cell r="B198" t="str">
            <v>D100 - พัดลม</v>
          </cell>
        </row>
        <row r="199">
          <cell r="B199" t="str">
            <v>D101 - แอร์</v>
          </cell>
        </row>
        <row r="200">
          <cell r="B200" t="str">
            <v>D102 - เครื่องฟอกอากาศ</v>
          </cell>
        </row>
        <row r="201">
          <cell r="B201" t="str">
            <v>D200 - โต๊ะ&amp;เก้าอี้</v>
          </cell>
        </row>
        <row r="202">
          <cell r="B202" t="str">
            <v>D201 - ตู้,เคาน์เตอร์,ชั้นวาง</v>
          </cell>
        </row>
        <row r="203">
          <cell r="B203" t="str">
            <v>D400 - วิทยุสื่อสาร</v>
          </cell>
        </row>
        <row r="204">
          <cell r="B204" t="str">
            <v>D401 - โทรศัพท์และระบบ</v>
          </cell>
        </row>
        <row r="205">
          <cell r="B205" t="str">
            <v>D500 - กล้องวงจรปิด</v>
          </cell>
        </row>
        <row r="206">
          <cell r="B206" t="str">
            <v>D501 - อุปกรณ์ดับเพลิง</v>
          </cell>
        </row>
        <row r="207">
          <cell r="B207" t="str">
            <v>D502 - สัญญาณไฟฉุกเฉิน</v>
          </cell>
        </row>
        <row r="208">
          <cell r="B208" t="str">
            <v>D600 - เครื่องบันทึกเวลาทำงาน</v>
          </cell>
        </row>
        <row r="209">
          <cell r="B209" t="str">
            <v>D601 - เครื่องถ่ายเอกสาร</v>
          </cell>
        </row>
        <row r="210">
          <cell r="B210" t="str">
            <v>D602 - เครื่องพิมพ์ดีด</v>
          </cell>
        </row>
        <row r="211">
          <cell r="B211" t="str">
            <v>D603 - เครื่องคำนวณ</v>
          </cell>
        </row>
        <row r="212">
          <cell r="B212" t="str">
            <v>D604 - เครื่องฉายภาพ (Over Head)</v>
          </cell>
        </row>
        <row r="213">
          <cell r="B213" t="str">
            <v>D605 - เครื่องเคลือบบัตร</v>
          </cell>
        </row>
        <row r="214">
          <cell r="B214" t="str">
            <v>D606 - เครื่องโทรสาร</v>
          </cell>
        </row>
        <row r="215">
          <cell r="B215" t="str">
            <v>D607 - เครื่องทำลายเอกสาร</v>
          </cell>
        </row>
        <row r="216">
          <cell r="B216" t="str">
            <v>D608 - เครื่องพิมพ์เช็ค</v>
          </cell>
        </row>
        <row r="217">
          <cell r="B217" t="str">
            <v>D700 - เครื่องล้างจาน/ล้างถังน้ำดื่ม</v>
          </cell>
        </row>
        <row r="218">
          <cell r="B218" t="str">
            <v>D701 - เครื่องซักผ้า</v>
          </cell>
        </row>
        <row r="219">
          <cell r="B219" t="str">
            <v>D702 - เครื่องทำน้ำร้อน/เย็น</v>
          </cell>
        </row>
        <row r="220">
          <cell r="B220" t="str">
            <v>D703 - เครื่องเสียง</v>
          </cell>
        </row>
        <row r="221">
          <cell r="B221" t="str">
            <v>D704 - ตู้เย็น</v>
          </cell>
        </row>
        <row r="222">
          <cell r="B222" t="str">
            <v>D705 - โทรทัศน์</v>
          </cell>
        </row>
        <row r="223">
          <cell r="B223" t="str">
            <v>D706 - ไมโครเวฟ</v>
          </cell>
        </row>
        <row r="224">
          <cell r="B224" t="str">
            <v>D707 - เครื่องกรองน้ำ</v>
          </cell>
        </row>
        <row r="225">
          <cell r="B225" t="str">
            <v>D800 - Personal Computer</v>
          </cell>
        </row>
        <row r="226">
          <cell r="B226" t="str">
            <v>D801 - Notebook Computer</v>
          </cell>
        </row>
        <row r="227">
          <cell r="B227" t="str">
            <v>D802 - Digital Camera</v>
          </cell>
        </row>
        <row r="228">
          <cell r="B228" t="str">
            <v>D803 - Printer</v>
          </cell>
        </row>
        <row r="229">
          <cell r="B229" t="str">
            <v>D804 - UPS</v>
          </cell>
        </row>
        <row r="230">
          <cell r="B230" t="str">
            <v>D805 - Server</v>
          </cell>
        </row>
        <row r="231">
          <cell r="B231" t="str">
            <v>D806 - Projector</v>
          </cell>
        </row>
        <row r="232">
          <cell r="B232" t="str">
            <v>D807 - Network equipment</v>
          </cell>
        </row>
        <row r="233">
          <cell r="B233" t="str">
            <v>D808 - Scanner</v>
          </cell>
        </row>
        <row r="234">
          <cell r="B234" t="str">
            <v>E000 - รถตู้</v>
          </cell>
        </row>
        <row r="235">
          <cell r="B235" t="str">
            <v>E001 - รถยนต์นั่งส่วนบุคคล</v>
          </cell>
        </row>
        <row r="236">
          <cell r="B236" t="str">
            <v>E002 - รถกอล์ฟ</v>
          </cell>
        </row>
        <row r="237">
          <cell r="B237" t="str">
            <v>E100 - รถกะบะ</v>
          </cell>
        </row>
        <row r="238">
          <cell r="B238" t="str">
            <v>E101 - รถกะบะพร้อมพ่วง</v>
          </cell>
        </row>
        <row r="239">
          <cell r="B239" t="str">
            <v>E102 - รถหกล้อ</v>
          </cell>
        </row>
        <row r="240">
          <cell r="B240" t="str">
            <v>E103 - รถสิบล้อ</v>
          </cell>
        </row>
        <row r="241">
          <cell r="B241" t="str">
            <v>E104 - รถตู้บรรทุก</v>
          </cell>
        </row>
        <row r="242">
          <cell r="B242" t="str">
            <v>E105 - รถเทรลเลอร์</v>
          </cell>
        </row>
        <row r="243">
          <cell r="B243" t="str">
            <v>E106 - รถลากจูง (หัวลาก)</v>
          </cell>
        </row>
        <row r="244">
          <cell r="B244" t="str">
            <v>E107 - รถน้ำมัน</v>
          </cell>
        </row>
        <row r="245">
          <cell r="B245" t="str">
            <v>E108 - รถกึ่งพ่วงแท็งค์น้ำมัน</v>
          </cell>
        </row>
        <row r="246">
          <cell r="B246" t="str">
            <v>E200 - รถแทรกเตอร์ (รถตัก / รถขุด)</v>
          </cell>
        </row>
        <row r="247">
          <cell r="B247" t="str">
            <v xml:space="preserve">E201 - รถโฟลคลิฟท์และอุปกรณ์ </v>
          </cell>
        </row>
        <row r="248">
          <cell r="B248" t="str">
            <v>E300 - รถจักรยานยนต์</v>
          </cell>
        </row>
        <row r="249">
          <cell r="B249" t="str">
            <v>E301 - รถดับเพลิง</v>
          </cell>
        </row>
        <row r="250">
          <cell r="B250" t="str">
            <v>E302 - รถกวาดฝุ่น</v>
          </cell>
        </row>
      </sheetData>
      <sheetData sheetId="6"/>
      <sheetData sheetId="7">
        <row r="3">
          <cell r="A3" t="str">
            <v>สภาพปกติ - ใช้งาน</v>
          </cell>
        </row>
      </sheetData>
      <sheetData sheetId="8">
        <row r="3">
          <cell r="A3" t="str">
            <v>Z000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DP"/>
      <sheetName val="test DP ส่ง"/>
      <sheetName val="อาคาร Per Audit"/>
      <sheetName val="อาคาร"/>
      <sheetName val="อุปกรณ์เครื่องแพทย์ _2_Audit"/>
      <sheetName val="อุปกรณ์เครื่องแพทย์ _2_"/>
      <sheetName val="อุปกรณ์เครื่องแพทย์ Audit"/>
      <sheetName val="อุปกรณ์เครื่องแพทย์"/>
      <sheetName val="เครื่องตกแต่งและติดตั้ง 2Audit"/>
      <sheetName val="เครื่องตกแต่งและติดตั้ง _2_"/>
      <sheetName val="เครื่องตกแต่งและติดตั้ง Audit"/>
      <sheetName val="เครื่องตกแต่งและติดตั้ง"/>
      <sheetName val="เครื่องมือเครื่องใช้ _2_"/>
      <sheetName val="เครื่องมือเครื่องใช้"/>
      <sheetName val="ยานพาหนะ _2_"/>
      <sheetName val="ยานพาหนะ"/>
      <sheetName val="เครื่องใช้สำนักงาน _2_"/>
      <sheetName val="เครื่องใช้สำนัก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 xml:space="preserve">                                                                       อุปกรณ์เครื่องมือแพทย์ 10%)   ปี 2551  (1650 / 1651)</v>
          </cell>
        </row>
        <row r="2">
          <cell r="B2" t="str">
            <v xml:space="preserve">          รายการสินทรัพย์</v>
          </cell>
          <cell r="C2" t="str">
            <v xml:space="preserve">        ราคาทุน</v>
          </cell>
          <cell r="D2" t="str">
            <v>วันที่เริ่มใช้</v>
          </cell>
          <cell r="E2" t="str">
            <v>รหัส</v>
          </cell>
          <cell r="F2" t="str">
            <v>แผนกที่ใช้</v>
          </cell>
          <cell r="G2" t="str">
            <v>จำนวน</v>
          </cell>
          <cell r="H2" t="str">
            <v xml:space="preserve">      %</v>
          </cell>
          <cell r="I2" t="str">
            <v xml:space="preserve">    คสส.ยกมา'50</v>
          </cell>
          <cell r="J2" t="str">
            <v xml:space="preserve">   มกราคม</v>
          </cell>
          <cell r="K2" t="str">
            <v xml:space="preserve"> กุมภาพันธ์</v>
          </cell>
          <cell r="L2" t="str">
            <v xml:space="preserve">   มีนาคม </v>
          </cell>
          <cell r="M2" t="str">
            <v xml:space="preserve">  เมษายน</v>
          </cell>
          <cell r="N2" t="str">
            <v>พฤษภาคม</v>
          </cell>
          <cell r="O2" t="str">
            <v xml:space="preserve">  มิถุนายน</v>
          </cell>
          <cell r="P2" t="str">
            <v>กรกฎาคม</v>
          </cell>
          <cell r="Q2" t="str">
            <v>สิงหาคม</v>
          </cell>
          <cell r="R2" t="str">
            <v>กันยายน</v>
          </cell>
          <cell r="S2" t="str">
            <v>ตุลาคม</v>
          </cell>
          <cell r="T2" t="str">
            <v>พฤศจิกายน</v>
          </cell>
          <cell r="U2" t="str">
            <v>ธันวาคม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                                                                       เครื่องมือเครื่องใช้  (10%)   ปี 2551  (1670 / 1671)</v>
          </cell>
        </row>
        <row r="2">
          <cell r="B2" t="str">
            <v xml:space="preserve">          รายการสินทรัพย์</v>
          </cell>
          <cell r="C2" t="str">
            <v xml:space="preserve">        ราคาทุน</v>
          </cell>
          <cell r="D2" t="str">
            <v>วันที่เริ่มใช้</v>
          </cell>
          <cell r="E2" t="str">
            <v>รหัส</v>
          </cell>
          <cell r="F2" t="str">
            <v>แผนกที่ใช้</v>
          </cell>
          <cell r="G2" t="str">
            <v>จำนวน</v>
          </cell>
          <cell r="H2" t="str">
            <v xml:space="preserve">  คสส.ยกมา'50</v>
          </cell>
          <cell r="I2" t="str">
            <v xml:space="preserve">    %</v>
          </cell>
          <cell r="J2" t="str">
            <v xml:space="preserve">   มกราคม</v>
          </cell>
          <cell r="K2" t="str">
            <v xml:space="preserve"> กุมภาพันธ์</v>
          </cell>
          <cell r="L2" t="str">
            <v xml:space="preserve">   มีนาคม </v>
          </cell>
          <cell r="M2" t="str">
            <v xml:space="preserve">  เมษายน</v>
          </cell>
          <cell r="N2" t="str">
            <v>พฤษภาคม</v>
          </cell>
          <cell r="O2" t="str">
            <v xml:space="preserve">  มิถุนายน</v>
          </cell>
          <cell r="P2" t="str">
            <v>กรกฎาคม</v>
          </cell>
          <cell r="Q2" t="str">
            <v>สิงหาคม</v>
          </cell>
          <cell r="R2" t="str">
            <v>กันยายน</v>
          </cell>
          <cell r="S2" t="str">
            <v>ตุลาคม</v>
          </cell>
          <cell r="T2" t="str">
            <v>พฤศจิกายน</v>
          </cell>
          <cell r="U2" t="str">
            <v>ธันวาคม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otal"/>
      <sheetName val="A011"/>
      <sheetName val="A021"/>
      <sheetName val="A022"/>
      <sheetName val="A041"/>
      <sheetName val="A042"/>
      <sheetName val="A043"/>
      <sheetName val="A051"/>
      <sheetName val="A061"/>
      <sheetName val="B011"/>
      <sheetName val="B012"/>
      <sheetName val="B013"/>
      <sheetName val="B021"/>
      <sheetName val="B022"/>
      <sheetName val="B031"/>
      <sheetName val="B032"/>
      <sheetName val="B033"/>
      <sheetName val="B041"/>
      <sheetName val="B042"/>
      <sheetName val="B043"/>
      <sheetName val="B051"/>
      <sheetName val="B052"/>
      <sheetName val="B053"/>
      <sheetName val="B054"/>
      <sheetName val="B061"/>
      <sheetName val="B071"/>
      <sheetName val="B081"/>
      <sheetName val="B091"/>
      <sheetName val="B092"/>
      <sheetName val="B093"/>
      <sheetName val="B094"/>
      <sheetName val="B095"/>
      <sheetName val="B101"/>
      <sheetName val="B111"/>
      <sheetName val="table"/>
      <sheetName val="Data"/>
      <sheetName val="Cperiod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">
          <cell r="C4">
            <v>6000</v>
          </cell>
          <cell r="D4" t="str">
            <v>Basic Salary - Senior</v>
          </cell>
        </row>
        <row r="5">
          <cell r="C5">
            <v>6001</v>
          </cell>
          <cell r="D5" t="str">
            <v>Basic Salary - Non Senior</v>
          </cell>
        </row>
        <row r="6">
          <cell r="C6">
            <v>6010</v>
          </cell>
          <cell r="D6" t="str">
            <v>Base Allowance - Senior</v>
          </cell>
        </row>
        <row r="7">
          <cell r="C7">
            <v>6011</v>
          </cell>
          <cell r="D7" t="str">
            <v>Base Allowance - Non Senior</v>
          </cell>
        </row>
        <row r="8">
          <cell r="C8">
            <v>6020</v>
          </cell>
          <cell r="D8" t="str">
            <v>Shift Premium - Senior</v>
          </cell>
        </row>
        <row r="9">
          <cell r="C9">
            <v>6021</v>
          </cell>
          <cell r="D9" t="str">
            <v>Shift Premium - Non Senior</v>
          </cell>
        </row>
        <row r="10">
          <cell r="C10">
            <v>6030</v>
          </cell>
          <cell r="D10" t="str">
            <v>Public Holiday Pay</v>
          </cell>
        </row>
        <row r="11">
          <cell r="C11">
            <v>6040</v>
          </cell>
          <cell r="D11" t="str">
            <v>Overtime Wages &amp; Meal Allow.</v>
          </cell>
        </row>
        <row r="12">
          <cell r="C12">
            <v>6050</v>
          </cell>
          <cell r="D12" t="str">
            <v>Schedule Overtime(shift-work)</v>
          </cell>
        </row>
        <row r="13">
          <cell r="C13">
            <v>6100</v>
          </cell>
          <cell r="D13" t="str">
            <v>Annual Remuneration</v>
          </cell>
        </row>
        <row r="14">
          <cell r="C14">
            <v>6101</v>
          </cell>
          <cell r="D14" t="str">
            <v>Provident Fund</v>
          </cell>
        </row>
        <row r="15">
          <cell r="C15">
            <v>6102</v>
          </cell>
          <cell r="D15" t="str">
            <v>Retirement Gratuity</v>
          </cell>
        </row>
        <row r="16">
          <cell r="C16">
            <v>6103</v>
          </cell>
          <cell r="D16" t="str">
            <v>Staff Transfer</v>
          </cell>
        </row>
        <row r="17">
          <cell r="C17">
            <v>6104</v>
          </cell>
          <cell r="D17" t="str">
            <v>Termination Compensation</v>
          </cell>
        </row>
        <row r="18">
          <cell r="C18">
            <v>6105</v>
          </cell>
          <cell r="D18" t="str">
            <v>Travel On Leave</v>
          </cell>
        </row>
        <row r="19">
          <cell r="C19">
            <v>6200</v>
          </cell>
          <cell r="D19" t="str">
            <v>Educational Subsidy</v>
          </cell>
        </row>
        <row r="20">
          <cell r="C20">
            <v>6201</v>
          </cell>
          <cell r="D20" t="str">
            <v>Sport Club Activities</v>
          </cell>
        </row>
        <row r="21">
          <cell r="C21">
            <v>6202</v>
          </cell>
          <cell r="D21" t="str">
            <v>Employment Benefits</v>
          </cell>
        </row>
        <row r="22">
          <cell r="C22">
            <v>6203</v>
          </cell>
          <cell r="D22" t="str">
            <v>Group Health/Life Insurance</v>
          </cell>
        </row>
        <row r="23">
          <cell r="C23">
            <v>6204</v>
          </cell>
          <cell r="D23" t="str">
            <v>Workmen Compensation</v>
          </cell>
        </row>
        <row r="24">
          <cell r="C24">
            <v>6205</v>
          </cell>
          <cell r="D24" t="str">
            <v>Uniform</v>
          </cell>
        </row>
        <row r="25">
          <cell r="C25">
            <v>6206</v>
          </cell>
          <cell r="D25" t="str">
            <v>Company Vehicle Expenses</v>
          </cell>
        </row>
        <row r="26">
          <cell r="C26">
            <v>6207</v>
          </cell>
          <cell r="D26" t="str">
            <v>Mileage Allowance</v>
          </cell>
        </row>
        <row r="27">
          <cell r="C27">
            <v>6208</v>
          </cell>
          <cell r="D27" t="str">
            <v>Personnel Admin Services</v>
          </cell>
        </row>
        <row r="28">
          <cell r="C28">
            <v>6209</v>
          </cell>
          <cell r="D28" t="str">
            <v>Staff Foreigner Welfare</v>
          </cell>
        </row>
        <row r="29">
          <cell r="C29">
            <v>6301</v>
          </cell>
          <cell r="D29" t="str">
            <v>Training - Local</v>
          </cell>
        </row>
        <row r="30">
          <cell r="C30">
            <v>6302</v>
          </cell>
          <cell r="D30" t="str">
            <v>Training - Oversea</v>
          </cell>
        </row>
        <row r="31">
          <cell r="C31">
            <v>6303</v>
          </cell>
          <cell r="D31" t="str">
            <v>Productivity Improvement Acti.</v>
          </cell>
        </row>
        <row r="32">
          <cell r="C32">
            <v>7001</v>
          </cell>
          <cell r="D32" t="str">
            <v>Security Contract &amp; Services</v>
          </cell>
        </row>
        <row r="33">
          <cell r="C33">
            <v>7002</v>
          </cell>
          <cell r="D33" t="str">
            <v>PM/Maintenance Contracts</v>
          </cell>
        </row>
        <row r="34">
          <cell r="C34">
            <v>7022</v>
          </cell>
          <cell r="D34" t="str">
            <v>AMC - Service Render</v>
          </cell>
        </row>
        <row r="35">
          <cell r="C35">
            <v>7030</v>
          </cell>
          <cell r="D35" t="str">
            <v>Professional - Legal</v>
          </cell>
        </row>
        <row r="36">
          <cell r="C36">
            <v>7031</v>
          </cell>
          <cell r="D36" t="str">
            <v>Professional - External Audit</v>
          </cell>
        </row>
        <row r="37">
          <cell r="C37">
            <v>7032</v>
          </cell>
          <cell r="D37" t="str">
            <v>Professional - Engineer</v>
          </cell>
        </row>
        <row r="38">
          <cell r="C38">
            <v>7033</v>
          </cell>
          <cell r="D38" t="str">
            <v>Professional - Others</v>
          </cell>
        </row>
        <row r="39">
          <cell r="C39">
            <v>7035</v>
          </cell>
          <cell r="D39" t="str">
            <v>Professional - Computer</v>
          </cell>
        </row>
        <row r="40">
          <cell r="C40">
            <v>7050</v>
          </cell>
          <cell r="D40" t="str">
            <v>Operational Contractual Labour</v>
          </cell>
        </row>
        <row r="41">
          <cell r="C41">
            <v>7051</v>
          </cell>
          <cell r="D41" t="str">
            <v>Temporary/project Cont.Labour</v>
          </cell>
        </row>
        <row r="42">
          <cell r="C42">
            <v>7060</v>
          </cell>
          <cell r="D42" t="str">
            <v>Bank Charges &amp; Commissions</v>
          </cell>
        </row>
        <row r="43">
          <cell r="C43">
            <v>7061</v>
          </cell>
          <cell r="D43" t="str">
            <v>Rental Charges</v>
          </cell>
        </row>
        <row r="44">
          <cell r="C44">
            <v>7062</v>
          </cell>
          <cell r="D44" t="str">
            <v>Services Charges</v>
          </cell>
        </row>
        <row r="45">
          <cell r="C45">
            <v>7063</v>
          </cell>
          <cell r="D45" t="str">
            <v>Fees &amp; Publications</v>
          </cell>
        </row>
        <row r="46">
          <cell r="C46">
            <v>7064</v>
          </cell>
          <cell r="D46" t="str">
            <v>Insurance Premium - Property</v>
          </cell>
        </row>
        <row r="47">
          <cell r="C47">
            <v>7065</v>
          </cell>
          <cell r="D47" t="str">
            <v>Taxes &amp; Duty Stamp</v>
          </cell>
        </row>
        <row r="48">
          <cell r="C48">
            <v>7066</v>
          </cell>
          <cell r="D48" t="str">
            <v>Inventory Check Exp.</v>
          </cell>
        </row>
        <row r="49">
          <cell r="C49">
            <v>7067</v>
          </cell>
          <cell r="D49" t="str">
            <v>Other Insurance</v>
          </cell>
        </row>
        <row r="50">
          <cell r="C50">
            <v>7070</v>
          </cell>
          <cell r="D50" t="str">
            <v>Computer Supplies &amp; Stationery</v>
          </cell>
        </row>
        <row r="51">
          <cell r="C51">
            <v>7071</v>
          </cell>
          <cell r="D51" t="str">
            <v>Software Purchase</v>
          </cell>
        </row>
        <row r="52">
          <cell r="C52">
            <v>7072</v>
          </cell>
          <cell r="D52" t="str">
            <v>Hardware Maintenance</v>
          </cell>
        </row>
        <row r="53">
          <cell r="C53">
            <v>7073</v>
          </cell>
          <cell r="D53" t="str">
            <v>Communication Charges</v>
          </cell>
        </row>
        <row r="54">
          <cell r="C54">
            <v>7074</v>
          </cell>
          <cell r="D54" t="str">
            <v>Communication Charges (inet)</v>
          </cell>
        </row>
        <row r="55">
          <cell r="C55">
            <v>7100</v>
          </cell>
          <cell r="D55" t="str">
            <v>Business Travel</v>
          </cell>
        </row>
        <row r="56">
          <cell r="C56">
            <v>7200</v>
          </cell>
          <cell r="D56" t="str">
            <v>Public Affairs</v>
          </cell>
        </row>
        <row r="57">
          <cell r="C57">
            <v>7202</v>
          </cell>
          <cell r="D57" t="str">
            <v>Industrial Relations</v>
          </cell>
        </row>
        <row r="58">
          <cell r="C58">
            <v>7203</v>
          </cell>
          <cell r="D58" t="str">
            <v>Donations</v>
          </cell>
        </row>
        <row r="59">
          <cell r="C59">
            <v>7400</v>
          </cell>
          <cell r="D59" t="str">
            <v>Medical Care/Treatment</v>
          </cell>
        </row>
        <row r="60">
          <cell r="C60">
            <v>7401</v>
          </cell>
          <cell r="D60" t="str">
            <v>Environmental Control</v>
          </cell>
        </row>
        <row r="61">
          <cell r="C61">
            <v>7402</v>
          </cell>
          <cell r="D61" t="str">
            <v>Safety/Security Equipments</v>
          </cell>
        </row>
        <row r="62">
          <cell r="C62">
            <v>7403</v>
          </cell>
          <cell r="D62" t="str">
            <v>Safety Equipments -Contractor</v>
          </cell>
        </row>
        <row r="63">
          <cell r="C63">
            <v>7500</v>
          </cell>
          <cell r="D63" t="str">
            <v>Sales Promotion(incl Advertis)</v>
          </cell>
        </row>
        <row r="64">
          <cell r="C64">
            <v>7501</v>
          </cell>
          <cell r="D64" t="str">
            <v>Market Research/Development</v>
          </cell>
        </row>
        <row r="65">
          <cell r="C65">
            <v>8100</v>
          </cell>
          <cell r="D65" t="str">
            <v>Energy/Utility - Electricity</v>
          </cell>
        </row>
        <row r="66">
          <cell r="C66">
            <v>8101</v>
          </cell>
          <cell r="D66" t="str">
            <v>Energy/Utility - Fuel Oil</v>
          </cell>
        </row>
        <row r="67">
          <cell r="C67">
            <v>8102</v>
          </cell>
          <cell r="D67" t="str">
            <v>Energy/Utility - Diesoline</v>
          </cell>
        </row>
        <row r="68">
          <cell r="C68">
            <v>8103</v>
          </cell>
          <cell r="D68" t="str">
            <v>Energy/Utility-Gases(+access.)</v>
          </cell>
        </row>
        <row r="69">
          <cell r="C69">
            <v>8104</v>
          </cell>
          <cell r="D69" t="str">
            <v>Energy/Utility - Water</v>
          </cell>
        </row>
        <row r="70">
          <cell r="C70">
            <v>8200</v>
          </cell>
          <cell r="D70" t="str">
            <v>Audio-Visual/Photo Supplies</v>
          </cell>
        </row>
        <row r="71">
          <cell r="C71">
            <v>8201</v>
          </cell>
          <cell r="D71" t="str">
            <v>Office Supplies &amp; Stationery</v>
          </cell>
        </row>
        <row r="72">
          <cell r="C72">
            <v>8202</v>
          </cell>
          <cell r="D72" t="str">
            <v>Lubricants</v>
          </cell>
        </row>
        <row r="73">
          <cell r="C73">
            <v>8210</v>
          </cell>
          <cell r="D73" t="str">
            <v>General Supplies</v>
          </cell>
        </row>
        <row r="74">
          <cell r="C74">
            <v>8220</v>
          </cell>
          <cell r="D74" t="str">
            <v>Tools</v>
          </cell>
        </row>
        <row r="75">
          <cell r="C75">
            <v>8230</v>
          </cell>
          <cell r="D75" t="str">
            <v>Steel/Construction Materials</v>
          </cell>
        </row>
        <row r="76">
          <cell r="C76">
            <v>8231</v>
          </cell>
          <cell r="D76" t="str">
            <v>Painting Products</v>
          </cell>
        </row>
        <row r="77">
          <cell r="C77">
            <v>8232</v>
          </cell>
          <cell r="D77" t="str">
            <v>Maintenance Consumables</v>
          </cell>
        </row>
        <row r="78">
          <cell r="C78">
            <v>8240</v>
          </cell>
          <cell r="D78" t="str">
            <v>Electrical Materials</v>
          </cell>
        </row>
        <row r="79">
          <cell r="C79">
            <v>8250</v>
          </cell>
          <cell r="D79" t="str">
            <v>General Packing Materials</v>
          </cell>
        </row>
        <row r="80">
          <cell r="C80">
            <v>8400</v>
          </cell>
          <cell r="D80" t="str">
            <v>General Spare Parts</v>
          </cell>
        </row>
        <row r="81">
          <cell r="C81">
            <v>8401</v>
          </cell>
          <cell r="D81" t="str">
            <v>Lifting Equipments</v>
          </cell>
        </row>
        <row r="82">
          <cell r="C82">
            <v>8402</v>
          </cell>
          <cell r="D82" t="str">
            <v>Air-Conditioner Spare Parts</v>
          </cell>
        </row>
        <row r="83">
          <cell r="C83">
            <v>9000</v>
          </cell>
          <cell r="D83" t="str">
            <v>Special Payment-Profit Sharing</v>
          </cell>
        </row>
        <row r="84">
          <cell r="C84">
            <v>9040</v>
          </cell>
          <cell r="D84" t="str">
            <v>Overtime Wages&amp;Meal Allowance</v>
          </cell>
        </row>
        <row r="85">
          <cell r="C85">
            <v>9050</v>
          </cell>
          <cell r="D85" t="str">
            <v>Contract.Labour - Operational</v>
          </cell>
        </row>
        <row r="86">
          <cell r="C86">
            <v>9051</v>
          </cell>
          <cell r="D86" t="str">
            <v>Contract.Labour - Temporary</v>
          </cell>
        </row>
        <row r="87">
          <cell r="C87">
            <v>9090</v>
          </cell>
          <cell r="D87" t="str">
            <v>Waste Disposal</v>
          </cell>
        </row>
        <row r="88">
          <cell r="C88">
            <v>9100</v>
          </cell>
          <cell r="D88" t="str">
            <v>Energy/Utility - Electricity</v>
          </cell>
        </row>
        <row r="89">
          <cell r="C89">
            <v>9101</v>
          </cell>
          <cell r="D89" t="str">
            <v>Energy/Utility - Fuel Oil</v>
          </cell>
        </row>
        <row r="90">
          <cell r="C90">
            <v>9102</v>
          </cell>
          <cell r="D90" t="str">
            <v>Energy/Utility - Diesoline</v>
          </cell>
        </row>
        <row r="91">
          <cell r="C91">
            <v>9103</v>
          </cell>
          <cell r="D91" t="str">
            <v>Energy/Utility - Gases(+acc.)</v>
          </cell>
        </row>
        <row r="92">
          <cell r="C92">
            <v>9200</v>
          </cell>
          <cell r="D92" t="str">
            <v>Chemical&amp;Laboratory Supplies</v>
          </cell>
        </row>
        <row r="93">
          <cell r="C93">
            <v>9201</v>
          </cell>
          <cell r="D93" t="str">
            <v>Welding &amp; Cutting Supplies</v>
          </cell>
        </row>
        <row r="94">
          <cell r="C94">
            <v>9202</v>
          </cell>
          <cell r="D94" t="str">
            <v>Lubricants</v>
          </cell>
        </row>
        <row r="95">
          <cell r="C95">
            <v>9210</v>
          </cell>
          <cell r="D95" t="str">
            <v>General Supplies</v>
          </cell>
        </row>
        <row r="96">
          <cell r="C96">
            <v>9220</v>
          </cell>
          <cell r="D96" t="str">
            <v>Tools</v>
          </cell>
        </row>
        <row r="97">
          <cell r="C97">
            <v>9230</v>
          </cell>
          <cell r="D97" t="str">
            <v>Steel/Construction Materials</v>
          </cell>
        </row>
        <row r="98">
          <cell r="C98">
            <v>9231</v>
          </cell>
          <cell r="D98" t="str">
            <v>Painting Products</v>
          </cell>
        </row>
        <row r="99">
          <cell r="C99">
            <v>9232</v>
          </cell>
          <cell r="D99" t="str">
            <v>Maintenance Consumables</v>
          </cell>
        </row>
        <row r="100">
          <cell r="C100">
            <v>9233</v>
          </cell>
          <cell r="D100" t="str">
            <v>Refractories</v>
          </cell>
        </row>
        <row r="101">
          <cell r="C101">
            <v>9240</v>
          </cell>
          <cell r="D101" t="str">
            <v>Electrical Materials</v>
          </cell>
        </row>
        <row r="102">
          <cell r="C102">
            <v>9250</v>
          </cell>
          <cell r="D102" t="str">
            <v>Drum - 209 Litres</v>
          </cell>
        </row>
        <row r="103">
          <cell r="C103">
            <v>9252</v>
          </cell>
          <cell r="D103" t="str">
            <v>General Packing Materials</v>
          </cell>
        </row>
        <row r="104">
          <cell r="C104">
            <v>9300</v>
          </cell>
          <cell r="D104" t="str">
            <v>Petroleum Coke</v>
          </cell>
        </row>
        <row r="105">
          <cell r="C105">
            <v>9301</v>
          </cell>
          <cell r="D105" t="str">
            <v>Anthracite</v>
          </cell>
        </row>
        <row r="106">
          <cell r="C106">
            <v>9302</v>
          </cell>
          <cell r="D106" t="str">
            <v>Electrode</v>
          </cell>
        </row>
        <row r="107">
          <cell r="C107">
            <v>9303</v>
          </cell>
          <cell r="D107" t="str">
            <v>General Process Materials</v>
          </cell>
        </row>
        <row r="108">
          <cell r="C108">
            <v>9400</v>
          </cell>
          <cell r="D108" t="str">
            <v>General Spare Parts</v>
          </cell>
        </row>
        <row r="109">
          <cell r="C109">
            <v>9401</v>
          </cell>
          <cell r="D109" t="str">
            <v>Lifting Equipments</v>
          </cell>
        </row>
        <row r="110">
          <cell r="C110">
            <v>9999</v>
          </cell>
          <cell r="D110" t="str">
            <v>Recovery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BL"/>
      <sheetName val="AFTTAXPAY"/>
      <sheetName val="ACCAL"/>
      <sheetName val="BGT97STAFF"/>
      <sheetName val="เดินเอกสาร"/>
      <sheetName val="test 2"/>
      <sheetName val="Standardcost"/>
      <sheetName val="note_defect"/>
      <sheetName val="AM_COS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ใบแจ้งหนี้"/>
      <sheetName val="LTX"/>
      <sheetName val="SK."/>
      <sheetName val="ADS "/>
      <sheetName val="STR"/>
      <sheetName val="ยางระหว่างทาง"/>
      <sheetName val="CESSล่วงหน้า"/>
      <sheetName val="CODE,NAME"/>
      <sheetName val="RATE"/>
      <sheetName val="COM "/>
      <sheetName val="INV.SK"/>
      <sheetName val="INV. ADS "/>
      <sheetName val="สรุปประกัน "/>
      <sheetName val="INS LTX."/>
      <sheetName val="INS SK."/>
      <sheetName val="INS.ADS "/>
      <sheetName val="สรุปคชจ.ส่งออก  "/>
      <sheetName val="AC LTX."/>
      <sheetName val="AC SK. "/>
      <sheetName val="AC ADS "/>
      <sheetName val="CODE_NAME"/>
      <sheetName val="BP1_23"/>
      <sheetName val="CODE"/>
      <sheetName val="group"/>
      <sheetName val="mcot_upc"/>
      <sheetName val="note_de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2"/>
      <sheetName val="test 2"/>
      <sheetName val="Data 1"/>
      <sheetName val="test 1"/>
      <sheetName val="Data_2"/>
      <sheetName val="test_2"/>
      <sheetName val="Data_1"/>
      <sheetName val="test_1"/>
      <sheetName val="BGT97STAFF"/>
      <sheetName val="CODE,NAME"/>
      <sheetName val="RSS9801"/>
    </sheetNames>
    <sheetDataSet>
      <sheetData sheetId="0" refreshError="1">
        <row r="1">
          <cell r="A1" t="str">
            <v>.</v>
          </cell>
          <cell r="D1" t="str">
            <v>ค่าจ้าง</v>
          </cell>
          <cell r="E1" t="str">
            <v>ค่าล่วงเวลา</v>
          </cell>
          <cell r="F1" t="str">
            <v>โบนัส</v>
          </cell>
          <cell r="G1" t="str">
            <v>ไม่ครบวัน</v>
          </cell>
          <cell r="H1" t="str">
            <v>ขาดงาน</v>
          </cell>
          <cell r="I1" t="str">
            <v>โบนัส LINE</v>
          </cell>
          <cell r="J1" t="str">
            <v>อื่น ๆ</v>
          </cell>
          <cell r="K1" t="str">
            <v>รวมรายได้</v>
          </cell>
          <cell r="L1" t="str">
            <v>มาสาย</v>
          </cell>
          <cell r="M1" t="str">
            <v>ค่าบ้าน</v>
          </cell>
          <cell r="N1" t="str">
            <v>ค่าไฟฟ้า</v>
          </cell>
          <cell r="O1" t="str">
            <v>ค่าน้ำ</v>
          </cell>
          <cell r="P1" t="str">
            <v>สังคม</v>
          </cell>
          <cell r="Q1" t="str">
            <v>ภาษี</v>
          </cell>
          <cell r="R1" t="str">
            <v>เงินสุทธิ</v>
          </cell>
        </row>
        <row r="2">
          <cell r="A2" t="str">
            <v>002</v>
          </cell>
          <cell r="B2" t="str">
            <v>รวม     เตรียมเอกสาร</v>
          </cell>
          <cell r="C2" t="str">
            <v>2คน</v>
          </cell>
          <cell r="D2">
            <v>3845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365</v>
          </cell>
          <cell r="K2">
            <v>4210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77</v>
          </cell>
          <cell r="Q2">
            <v>0</v>
          </cell>
          <cell r="R2">
            <v>77</v>
          </cell>
          <cell r="S2">
            <v>4133</v>
          </cell>
          <cell r="T2">
            <v>77</v>
          </cell>
          <cell r="U2">
            <v>4133</v>
          </cell>
        </row>
        <row r="3">
          <cell r="A3" t="str">
            <v>003</v>
          </cell>
          <cell r="B3" t="str">
            <v>รวม     คอมพิวเตอร์</v>
          </cell>
          <cell r="C3" t="str">
            <v>2คน</v>
          </cell>
          <cell r="D3">
            <v>4107</v>
          </cell>
          <cell r="E3">
            <v>0</v>
          </cell>
          <cell r="F3">
            <v>183</v>
          </cell>
          <cell r="G3">
            <v>-87</v>
          </cell>
          <cell r="H3">
            <v>0</v>
          </cell>
          <cell r="I3">
            <v>0</v>
          </cell>
          <cell r="J3">
            <v>567</v>
          </cell>
          <cell r="K3">
            <v>5570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85</v>
          </cell>
          <cell r="Q3">
            <v>0</v>
          </cell>
          <cell r="R3">
            <v>85</v>
          </cell>
          <cell r="S3">
            <v>4685</v>
          </cell>
          <cell r="T3">
            <v>85</v>
          </cell>
          <cell r="U3">
            <v>4685</v>
          </cell>
        </row>
        <row r="4">
          <cell r="A4" t="str">
            <v>004</v>
          </cell>
          <cell r="B4" t="str">
            <v>รวม     รักษาความปลอดภัย</v>
          </cell>
          <cell r="C4" t="str">
            <v>22คน</v>
          </cell>
          <cell r="D4">
            <v>45240</v>
          </cell>
          <cell r="E4">
            <v>0</v>
          </cell>
          <cell r="F4">
            <v>466</v>
          </cell>
          <cell r="G4">
            <v>-4</v>
          </cell>
          <cell r="H4">
            <v>-477</v>
          </cell>
          <cell r="I4">
            <v>0</v>
          </cell>
          <cell r="J4">
            <v>5383</v>
          </cell>
          <cell r="K4">
            <v>50608</v>
          </cell>
          <cell r="L4">
            <v>4</v>
          </cell>
          <cell r="M4">
            <v>1625</v>
          </cell>
          <cell r="N4">
            <v>1128</v>
          </cell>
          <cell r="O4">
            <v>0</v>
          </cell>
          <cell r="P4">
            <v>899</v>
          </cell>
          <cell r="Q4">
            <v>0</v>
          </cell>
          <cell r="R4">
            <v>7147</v>
          </cell>
          <cell r="S4">
            <v>43461</v>
          </cell>
          <cell r="T4">
            <v>7147</v>
          </cell>
          <cell r="U4">
            <v>43461</v>
          </cell>
        </row>
        <row r="5">
          <cell r="A5" t="str">
            <v>005</v>
          </cell>
          <cell r="B5" t="str">
            <v>รวม     ขนถ่ายสินค้า</v>
          </cell>
          <cell r="C5" t="str">
            <v>4คน</v>
          </cell>
          <cell r="D5">
            <v>5510</v>
          </cell>
          <cell r="E5">
            <v>0</v>
          </cell>
          <cell r="F5">
            <v>0</v>
          </cell>
          <cell r="G5">
            <v>0</v>
          </cell>
          <cell r="H5">
            <v>-1825</v>
          </cell>
          <cell r="I5">
            <v>0</v>
          </cell>
          <cell r="J5">
            <v>435</v>
          </cell>
          <cell r="K5">
            <v>5800</v>
          </cell>
          <cell r="L5">
            <v>0</v>
          </cell>
          <cell r="M5">
            <v>175</v>
          </cell>
          <cell r="N5">
            <v>153</v>
          </cell>
          <cell r="O5">
            <v>0</v>
          </cell>
          <cell r="P5">
            <v>108</v>
          </cell>
          <cell r="Q5">
            <v>0</v>
          </cell>
          <cell r="R5">
            <v>446</v>
          </cell>
          <cell r="S5">
            <v>3674</v>
          </cell>
          <cell r="T5">
            <v>446</v>
          </cell>
          <cell r="U5">
            <v>3674</v>
          </cell>
        </row>
        <row r="6">
          <cell r="A6" t="str">
            <v>006</v>
          </cell>
          <cell r="B6" t="str">
            <v>รวม     คิวซีบรรจุเพาเดอร์ฟร</v>
          </cell>
          <cell r="C6" t="str">
            <v>35คน</v>
          </cell>
          <cell r="D6">
            <v>62583</v>
          </cell>
          <cell r="E6">
            <v>0</v>
          </cell>
          <cell r="F6">
            <v>150</v>
          </cell>
          <cell r="G6">
            <v>-124</v>
          </cell>
          <cell r="H6">
            <v>-705</v>
          </cell>
          <cell r="I6">
            <v>0</v>
          </cell>
          <cell r="J6">
            <v>8680</v>
          </cell>
          <cell r="K6">
            <v>70584</v>
          </cell>
          <cell r="L6">
            <v>2</v>
          </cell>
          <cell r="M6">
            <v>925</v>
          </cell>
          <cell r="N6">
            <v>519</v>
          </cell>
          <cell r="O6">
            <v>0</v>
          </cell>
          <cell r="P6">
            <v>1331</v>
          </cell>
          <cell r="Q6">
            <v>0</v>
          </cell>
          <cell r="R6">
            <v>2887</v>
          </cell>
          <cell r="S6">
            <v>67697</v>
          </cell>
          <cell r="T6">
            <v>2887</v>
          </cell>
          <cell r="U6">
            <v>67697</v>
          </cell>
        </row>
        <row r="7">
          <cell r="A7" t="str">
            <v>007</v>
          </cell>
          <cell r="B7" t="str">
            <v>รวม     เตรียมถุงมือ (WIP)</v>
          </cell>
          <cell r="C7" t="str">
            <v>5คน</v>
          </cell>
          <cell r="D7">
            <v>28335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270</v>
          </cell>
          <cell r="K7">
            <v>28605</v>
          </cell>
          <cell r="L7">
            <v>0</v>
          </cell>
          <cell r="M7">
            <v>250</v>
          </cell>
          <cell r="N7">
            <v>138</v>
          </cell>
          <cell r="O7">
            <v>0</v>
          </cell>
          <cell r="P7">
            <v>573</v>
          </cell>
          <cell r="Q7">
            <v>0</v>
          </cell>
          <cell r="R7">
            <v>961</v>
          </cell>
          <cell r="S7">
            <v>27644</v>
          </cell>
          <cell r="T7">
            <v>961</v>
          </cell>
          <cell r="U7">
            <v>27644</v>
          </cell>
        </row>
        <row r="8">
          <cell r="A8" t="str">
            <v>008</v>
          </cell>
          <cell r="B8" t="str">
            <v>รวม     สแตมป์กล่อง</v>
          </cell>
          <cell r="C8" t="str">
            <v>29คน</v>
          </cell>
          <cell r="D8">
            <v>89685</v>
          </cell>
          <cell r="E8">
            <v>0</v>
          </cell>
          <cell r="F8">
            <v>0</v>
          </cell>
          <cell r="G8">
            <v>0</v>
          </cell>
          <cell r="H8">
            <v>-1099</v>
          </cell>
          <cell r="I8">
            <v>0</v>
          </cell>
          <cell r="J8">
            <v>1345</v>
          </cell>
          <cell r="K8">
            <v>89931</v>
          </cell>
          <cell r="L8">
            <v>0</v>
          </cell>
          <cell r="M8">
            <v>300</v>
          </cell>
          <cell r="N8">
            <v>111</v>
          </cell>
          <cell r="O8">
            <v>156</v>
          </cell>
          <cell r="P8">
            <v>1803</v>
          </cell>
          <cell r="Q8">
            <v>0</v>
          </cell>
          <cell r="R8">
            <v>2370</v>
          </cell>
          <cell r="S8">
            <v>87561</v>
          </cell>
          <cell r="T8">
            <v>2370</v>
          </cell>
          <cell r="U8">
            <v>87561</v>
          </cell>
        </row>
        <row r="9">
          <cell r="A9" t="str">
            <v>009</v>
          </cell>
          <cell r="B9" t="str">
            <v>รวม     เตรียมกล่อง</v>
          </cell>
          <cell r="C9" t="str">
            <v>9คน</v>
          </cell>
          <cell r="D9">
            <v>30425</v>
          </cell>
          <cell r="E9">
            <v>0</v>
          </cell>
          <cell r="F9">
            <v>0</v>
          </cell>
          <cell r="G9">
            <v>0</v>
          </cell>
          <cell r="H9">
            <v>-540</v>
          </cell>
          <cell r="I9">
            <v>0</v>
          </cell>
          <cell r="J9">
            <v>795</v>
          </cell>
          <cell r="K9">
            <v>30680</v>
          </cell>
          <cell r="L9">
            <v>0</v>
          </cell>
          <cell r="M9">
            <v>250</v>
          </cell>
          <cell r="N9">
            <v>216</v>
          </cell>
          <cell r="O9">
            <v>0</v>
          </cell>
          <cell r="P9">
            <v>634</v>
          </cell>
          <cell r="Q9">
            <v>0</v>
          </cell>
          <cell r="R9">
            <v>1100</v>
          </cell>
          <cell r="S9">
            <v>29580</v>
          </cell>
          <cell r="T9">
            <v>1100</v>
          </cell>
          <cell r="U9">
            <v>29580</v>
          </cell>
        </row>
        <row r="10">
          <cell r="A10" t="str">
            <v>010</v>
          </cell>
          <cell r="B10" t="str">
            <v>รวม     สุ่มหลังบรรจุ</v>
          </cell>
          <cell r="C10" t="str">
            <v>22คน</v>
          </cell>
          <cell r="D10">
            <v>40401</v>
          </cell>
          <cell r="E10">
            <v>0</v>
          </cell>
          <cell r="F10">
            <v>574</v>
          </cell>
          <cell r="G10">
            <v>-105</v>
          </cell>
          <cell r="H10">
            <v>0</v>
          </cell>
          <cell r="I10">
            <v>0</v>
          </cell>
          <cell r="J10">
            <v>5165</v>
          </cell>
          <cell r="K10">
            <v>46035</v>
          </cell>
          <cell r="L10">
            <v>0</v>
          </cell>
          <cell r="M10">
            <v>1250</v>
          </cell>
          <cell r="N10">
            <v>276</v>
          </cell>
          <cell r="O10">
            <v>0</v>
          </cell>
          <cell r="P10">
            <v>862</v>
          </cell>
          <cell r="Q10">
            <v>0</v>
          </cell>
          <cell r="R10">
            <v>2388</v>
          </cell>
          <cell r="S10">
            <v>43647</v>
          </cell>
          <cell r="T10">
            <v>2388</v>
          </cell>
          <cell r="U10">
            <v>43647</v>
          </cell>
        </row>
        <row r="11">
          <cell r="A11" t="str">
            <v>011</v>
          </cell>
          <cell r="B11" t="str">
            <v>รวม     บรรจุกล่องสินค้า</v>
          </cell>
          <cell r="C11" t="str">
            <v>40คน</v>
          </cell>
          <cell r="D11">
            <v>139920</v>
          </cell>
          <cell r="E11">
            <v>0</v>
          </cell>
          <cell r="F11">
            <v>0</v>
          </cell>
          <cell r="G11">
            <v>0</v>
          </cell>
          <cell r="H11">
            <v>-810</v>
          </cell>
          <cell r="I11">
            <v>0</v>
          </cell>
          <cell r="J11">
            <v>1180</v>
          </cell>
          <cell r="K11">
            <v>140290</v>
          </cell>
          <cell r="L11">
            <v>0</v>
          </cell>
          <cell r="M11">
            <v>675</v>
          </cell>
          <cell r="N11">
            <v>39</v>
          </cell>
          <cell r="O11">
            <v>0</v>
          </cell>
          <cell r="P11">
            <v>2817</v>
          </cell>
          <cell r="Q11">
            <v>0</v>
          </cell>
          <cell r="R11">
            <v>3731</v>
          </cell>
          <cell r="S11">
            <v>136559</v>
          </cell>
          <cell r="T11">
            <v>3731</v>
          </cell>
          <cell r="U11">
            <v>136559</v>
          </cell>
        </row>
        <row r="12">
          <cell r="A12" t="str">
            <v>012</v>
          </cell>
          <cell r="B12" t="str">
            <v>รวม     ขนส่งบรรจุถุงมือ (WI</v>
          </cell>
          <cell r="C12" t="str">
            <v>12คน</v>
          </cell>
          <cell r="D12">
            <v>72244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270</v>
          </cell>
          <cell r="K12">
            <v>72514</v>
          </cell>
          <cell r="L12">
            <v>0</v>
          </cell>
          <cell r="M12">
            <v>525</v>
          </cell>
          <cell r="N12">
            <v>501</v>
          </cell>
          <cell r="O12">
            <v>0</v>
          </cell>
          <cell r="P12">
            <v>1450</v>
          </cell>
          <cell r="Q12">
            <v>0</v>
          </cell>
          <cell r="R12">
            <v>2516</v>
          </cell>
          <cell r="S12">
            <v>69998</v>
          </cell>
          <cell r="T12">
            <v>2516</v>
          </cell>
          <cell r="U12">
            <v>69998</v>
          </cell>
        </row>
        <row r="13">
          <cell r="A13" t="str">
            <v>013</v>
          </cell>
          <cell r="B13" t="str">
            <v>รวม     ขึ้นตู้สินค้า</v>
          </cell>
          <cell r="C13" t="str">
            <v>9คน</v>
          </cell>
          <cell r="D13">
            <v>34963</v>
          </cell>
          <cell r="E13">
            <v>0</v>
          </cell>
          <cell r="F13">
            <v>237</v>
          </cell>
          <cell r="G13">
            <v>0</v>
          </cell>
          <cell r="H13">
            <v>0</v>
          </cell>
          <cell r="I13">
            <v>0</v>
          </cell>
          <cell r="J13">
            <v>442</v>
          </cell>
          <cell r="K13">
            <v>35642</v>
          </cell>
          <cell r="L13">
            <v>0</v>
          </cell>
          <cell r="M13">
            <v>950</v>
          </cell>
          <cell r="N13">
            <v>1602</v>
          </cell>
          <cell r="O13">
            <v>0</v>
          </cell>
          <cell r="P13">
            <v>701</v>
          </cell>
          <cell r="Q13">
            <v>0</v>
          </cell>
          <cell r="R13">
            <v>3253</v>
          </cell>
          <cell r="S13">
            <v>32389</v>
          </cell>
          <cell r="T13">
            <v>3253</v>
          </cell>
          <cell r="U13">
            <v>32389</v>
          </cell>
        </row>
        <row r="14">
          <cell r="A14" t="str">
            <v>014</v>
          </cell>
          <cell r="B14" t="str">
            <v>รวม     คิวซีตรวจสอบน้ำ PF</v>
          </cell>
          <cell r="C14" t="str">
            <v>22คน</v>
          </cell>
          <cell r="D14">
            <v>41529</v>
          </cell>
          <cell r="E14">
            <v>0</v>
          </cell>
          <cell r="F14">
            <v>0</v>
          </cell>
          <cell r="G14">
            <v>0</v>
          </cell>
          <cell r="H14">
            <v>-469</v>
          </cell>
          <cell r="I14">
            <v>1343</v>
          </cell>
          <cell r="J14">
            <v>5509</v>
          </cell>
          <cell r="K14">
            <v>47912</v>
          </cell>
          <cell r="L14">
            <v>0</v>
          </cell>
          <cell r="M14">
            <v>775</v>
          </cell>
          <cell r="N14">
            <v>651</v>
          </cell>
          <cell r="O14">
            <v>0</v>
          </cell>
          <cell r="P14">
            <v>889</v>
          </cell>
          <cell r="Q14">
            <v>0</v>
          </cell>
          <cell r="R14">
            <v>2331</v>
          </cell>
          <cell r="S14">
            <v>45581</v>
          </cell>
          <cell r="T14">
            <v>2331</v>
          </cell>
          <cell r="U14">
            <v>45581</v>
          </cell>
        </row>
        <row r="15">
          <cell r="A15" t="str">
            <v>015</v>
          </cell>
          <cell r="B15" t="str">
            <v>รวม     ตรวจสอบน้ำ PF</v>
          </cell>
          <cell r="C15" t="str">
            <v>32คน</v>
          </cell>
          <cell r="D15">
            <v>48395</v>
          </cell>
          <cell r="E15">
            <v>0</v>
          </cell>
          <cell r="F15">
            <v>0</v>
          </cell>
          <cell r="G15">
            <v>-63</v>
          </cell>
          <cell r="H15">
            <v>-1615</v>
          </cell>
          <cell r="I15">
            <v>872</v>
          </cell>
          <cell r="J15">
            <v>8309</v>
          </cell>
          <cell r="K15">
            <v>55898</v>
          </cell>
          <cell r="L15">
            <v>0</v>
          </cell>
          <cell r="M15">
            <v>1200</v>
          </cell>
          <cell r="N15">
            <v>672</v>
          </cell>
          <cell r="O15">
            <v>0</v>
          </cell>
          <cell r="P15">
            <v>1050</v>
          </cell>
          <cell r="Q15">
            <v>0</v>
          </cell>
          <cell r="R15">
            <v>2952</v>
          </cell>
          <cell r="S15">
            <v>52946</v>
          </cell>
          <cell r="T15">
            <v>2952</v>
          </cell>
          <cell r="U15">
            <v>52946</v>
          </cell>
        </row>
        <row r="16">
          <cell r="A16" t="str">
            <v>016</v>
          </cell>
          <cell r="B16" t="str">
            <v>รวม     ล้างคลอรีนถุงมือ PF</v>
          </cell>
          <cell r="C16" t="str">
            <v>10คน</v>
          </cell>
          <cell r="D16">
            <v>29234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1253</v>
          </cell>
          <cell r="J16">
            <v>1060</v>
          </cell>
          <cell r="K16">
            <v>31547</v>
          </cell>
          <cell r="L16">
            <v>0</v>
          </cell>
          <cell r="M16">
            <v>1125</v>
          </cell>
          <cell r="N16">
            <v>1029</v>
          </cell>
          <cell r="O16">
            <v>0</v>
          </cell>
          <cell r="P16">
            <v>606</v>
          </cell>
          <cell r="Q16">
            <v>0</v>
          </cell>
          <cell r="R16">
            <v>2770</v>
          </cell>
          <cell r="S16">
            <v>28777</v>
          </cell>
          <cell r="T16">
            <v>2770</v>
          </cell>
          <cell r="U16">
            <v>28777</v>
          </cell>
        </row>
        <row r="17">
          <cell r="A17" t="str">
            <v>017</v>
          </cell>
          <cell r="B17" t="str">
            <v>รวม     คิวซีบรรจุ</v>
          </cell>
          <cell r="C17" t="str">
            <v>18คน</v>
          </cell>
          <cell r="D17">
            <v>35635</v>
          </cell>
          <cell r="E17">
            <v>0</v>
          </cell>
          <cell r="F17">
            <v>0</v>
          </cell>
          <cell r="G17">
            <v>0</v>
          </cell>
          <cell r="H17">
            <v>-799</v>
          </cell>
          <cell r="I17">
            <v>0</v>
          </cell>
          <cell r="J17">
            <v>4014</v>
          </cell>
          <cell r="K17">
            <v>38850</v>
          </cell>
          <cell r="L17">
            <v>5</v>
          </cell>
          <cell r="M17">
            <v>250</v>
          </cell>
          <cell r="N17">
            <v>18</v>
          </cell>
          <cell r="O17">
            <v>0</v>
          </cell>
          <cell r="P17">
            <v>731</v>
          </cell>
          <cell r="Q17">
            <v>0</v>
          </cell>
          <cell r="R17">
            <v>1154</v>
          </cell>
          <cell r="S17">
            <v>37696</v>
          </cell>
          <cell r="T17">
            <v>1154</v>
          </cell>
          <cell r="U17">
            <v>37696</v>
          </cell>
        </row>
        <row r="18">
          <cell r="A18" t="str">
            <v>018</v>
          </cell>
          <cell r="B18" t="str">
            <v>รวม     ชั่งสารเคมี PF</v>
          </cell>
          <cell r="C18" t="str">
            <v>2คน</v>
          </cell>
          <cell r="D18">
            <v>8326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8326</v>
          </cell>
          <cell r="L18">
            <v>0</v>
          </cell>
          <cell r="M18">
            <v>175</v>
          </cell>
          <cell r="N18">
            <v>219</v>
          </cell>
          <cell r="O18">
            <v>0</v>
          </cell>
          <cell r="P18">
            <v>166</v>
          </cell>
          <cell r="Q18">
            <v>0</v>
          </cell>
          <cell r="R18">
            <v>560</v>
          </cell>
          <cell r="S18">
            <v>7766</v>
          </cell>
          <cell r="T18">
            <v>560</v>
          </cell>
          <cell r="U18">
            <v>7766</v>
          </cell>
        </row>
        <row r="19">
          <cell r="A19" t="str">
            <v>019</v>
          </cell>
          <cell r="B19" t="str">
            <v>รวม     ผู้ช่วยพยาบาล</v>
          </cell>
          <cell r="C19" t="str">
            <v>1คน</v>
          </cell>
          <cell r="D19">
            <v>2618</v>
          </cell>
          <cell r="E19">
            <v>0</v>
          </cell>
          <cell r="F19">
            <v>374</v>
          </cell>
          <cell r="G19">
            <v>0</v>
          </cell>
          <cell r="H19">
            <v>0</v>
          </cell>
          <cell r="I19">
            <v>0</v>
          </cell>
          <cell r="J19">
            <v>187</v>
          </cell>
          <cell r="K19">
            <v>3179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52</v>
          </cell>
          <cell r="Q19">
            <v>0</v>
          </cell>
          <cell r="R19">
            <v>52</v>
          </cell>
          <cell r="S19">
            <v>3127</v>
          </cell>
          <cell r="T19">
            <v>52</v>
          </cell>
          <cell r="U19">
            <v>3127</v>
          </cell>
        </row>
        <row r="20">
          <cell r="A20" t="str">
            <v>020</v>
          </cell>
          <cell r="B20" t="str">
            <v>หน./ผช.ถอดถุงมือ - 020</v>
          </cell>
          <cell r="C20" t="str">
            <v>3คน</v>
          </cell>
          <cell r="D20">
            <v>6858</v>
          </cell>
          <cell r="E20">
            <v>0</v>
          </cell>
          <cell r="F20">
            <v>804</v>
          </cell>
          <cell r="G20">
            <v>0</v>
          </cell>
          <cell r="H20">
            <v>0</v>
          </cell>
          <cell r="I20">
            <v>3408</v>
          </cell>
          <cell r="J20">
            <v>947</v>
          </cell>
          <cell r="K20">
            <v>12017</v>
          </cell>
          <cell r="L20">
            <v>0</v>
          </cell>
          <cell r="M20">
            <v>150</v>
          </cell>
          <cell r="N20">
            <v>276</v>
          </cell>
          <cell r="O20">
            <v>0</v>
          </cell>
          <cell r="P20">
            <v>145</v>
          </cell>
          <cell r="Q20">
            <v>0</v>
          </cell>
          <cell r="R20">
            <v>571</v>
          </cell>
          <cell r="S20">
            <v>11446</v>
          </cell>
          <cell r="T20">
            <v>571</v>
          </cell>
          <cell r="U20">
            <v>11446</v>
          </cell>
        </row>
        <row r="21">
          <cell r="A21" t="str">
            <v>021</v>
          </cell>
          <cell r="B21" t="str">
            <v>รวม     หน./ผช.ตรวจสอบลม</v>
          </cell>
          <cell r="C21" t="str">
            <v>4คน</v>
          </cell>
          <cell r="D21">
            <v>8668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1203</v>
          </cell>
          <cell r="K21">
            <v>9871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173</v>
          </cell>
          <cell r="Q21">
            <v>0</v>
          </cell>
          <cell r="R21">
            <v>173</v>
          </cell>
          <cell r="S21">
            <v>9698</v>
          </cell>
          <cell r="T21">
            <v>173</v>
          </cell>
          <cell r="U21">
            <v>9698</v>
          </cell>
        </row>
        <row r="22">
          <cell r="A22" t="str">
            <v>022</v>
          </cell>
          <cell r="B22" t="str">
            <v>รวม     ตรวจสอบลมทั่วไป</v>
          </cell>
          <cell r="C22" t="str">
            <v>3คน</v>
          </cell>
          <cell r="D22">
            <v>7033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907</v>
          </cell>
          <cell r="K22">
            <v>7940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141</v>
          </cell>
          <cell r="Q22">
            <v>0</v>
          </cell>
          <cell r="R22">
            <v>141</v>
          </cell>
          <cell r="S22">
            <v>7799</v>
          </cell>
          <cell r="T22">
            <v>141</v>
          </cell>
          <cell r="U22">
            <v>7799</v>
          </cell>
        </row>
        <row r="23">
          <cell r="A23" t="str">
            <v>023</v>
          </cell>
          <cell r="B23" t="str">
            <v>รวม     ทดสอบเคมี PF</v>
          </cell>
          <cell r="C23" t="str">
            <v>2คน</v>
          </cell>
          <cell r="D23">
            <v>1992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179</v>
          </cell>
          <cell r="J23">
            <v>166</v>
          </cell>
          <cell r="K23">
            <v>2337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40</v>
          </cell>
          <cell r="Q23">
            <v>0</v>
          </cell>
          <cell r="R23">
            <v>40</v>
          </cell>
          <cell r="S23">
            <v>2297</v>
          </cell>
          <cell r="T23">
            <v>40</v>
          </cell>
          <cell r="U23">
            <v>2297</v>
          </cell>
        </row>
        <row r="24">
          <cell r="A24" t="str">
            <v>024</v>
          </cell>
          <cell r="B24" t="str">
            <v>รวม     วัดค่าPHถุงมือ PF</v>
          </cell>
          <cell r="C24" t="str">
            <v>3คน</v>
          </cell>
          <cell r="D24">
            <v>6909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543</v>
          </cell>
          <cell r="K24">
            <v>7452</v>
          </cell>
          <cell r="L24">
            <v>0</v>
          </cell>
          <cell r="M24">
            <v>325</v>
          </cell>
          <cell r="N24">
            <v>624</v>
          </cell>
          <cell r="O24">
            <v>0</v>
          </cell>
          <cell r="P24">
            <v>138</v>
          </cell>
          <cell r="Q24">
            <v>0</v>
          </cell>
          <cell r="R24">
            <v>1087</v>
          </cell>
          <cell r="S24">
            <v>6365</v>
          </cell>
          <cell r="T24">
            <v>1087</v>
          </cell>
          <cell r="U24">
            <v>6365</v>
          </cell>
        </row>
        <row r="25">
          <cell r="A25" t="str">
            <v>025</v>
          </cell>
          <cell r="B25" t="str">
            <v>รวม     เก็บถุงมือตัวอย่าง P</v>
          </cell>
          <cell r="C25" t="str">
            <v>1คน</v>
          </cell>
          <cell r="D25">
            <v>2262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174</v>
          </cell>
          <cell r="K25">
            <v>2436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45</v>
          </cell>
          <cell r="Q25">
            <v>0</v>
          </cell>
          <cell r="R25">
            <v>45</v>
          </cell>
          <cell r="S25">
            <v>2391</v>
          </cell>
          <cell r="T25">
            <v>45</v>
          </cell>
          <cell r="U25">
            <v>2391</v>
          </cell>
        </row>
        <row r="26">
          <cell r="A26" t="str">
            <v>026</v>
          </cell>
          <cell r="B26" t="str">
            <v>รวม     เตรียมถุงมือ/ทั่วไป</v>
          </cell>
          <cell r="C26" t="str">
            <v>4คน</v>
          </cell>
          <cell r="D26">
            <v>4956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1872</v>
          </cell>
          <cell r="K26">
            <v>6828</v>
          </cell>
          <cell r="L26">
            <v>3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106</v>
          </cell>
          <cell r="S26">
            <v>0</v>
          </cell>
          <cell r="T26">
            <v>109</v>
          </cell>
          <cell r="U26">
            <v>6719</v>
          </cell>
        </row>
        <row r="27">
          <cell r="A27" t="str">
            <v>027</v>
          </cell>
          <cell r="B27" t="str">
            <v>รวม     บรรจุมัลติแวค</v>
          </cell>
          <cell r="C27" t="str">
            <v>1คน</v>
          </cell>
          <cell r="D27">
            <v>1745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354</v>
          </cell>
          <cell r="K27">
            <v>1922</v>
          </cell>
          <cell r="L27">
            <v>0</v>
          </cell>
          <cell r="M27">
            <v>425</v>
          </cell>
          <cell r="N27">
            <v>315</v>
          </cell>
          <cell r="O27">
            <v>0</v>
          </cell>
          <cell r="P27">
            <v>34.5</v>
          </cell>
          <cell r="Q27">
            <v>0</v>
          </cell>
          <cell r="R27">
            <v>809</v>
          </cell>
          <cell r="S27">
            <v>3035</v>
          </cell>
          <cell r="T27">
            <v>809</v>
          </cell>
          <cell r="U27">
            <v>3035</v>
          </cell>
        </row>
        <row r="28">
          <cell r="A28" t="str">
            <v>028</v>
          </cell>
          <cell r="B28" t="str">
            <v>รวม     หน./ผช.ตรวจสอบน้ำ (P</v>
          </cell>
          <cell r="C28" t="str">
            <v>7คน</v>
          </cell>
          <cell r="D28">
            <v>16755</v>
          </cell>
          <cell r="E28">
            <v>0</v>
          </cell>
          <cell r="F28">
            <v>1076</v>
          </cell>
          <cell r="G28">
            <v>0</v>
          </cell>
          <cell r="H28">
            <v>0</v>
          </cell>
          <cell r="I28">
            <v>2059</v>
          </cell>
          <cell r="J28">
            <v>2347</v>
          </cell>
          <cell r="K28">
            <v>22237</v>
          </cell>
          <cell r="L28">
            <v>0</v>
          </cell>
          <cell r="M28">
            <v>600</v>
          </cell>
          <cell r="N28">
            <v>603</v>
          </cell>
          <cell r="O28">
            <v>0</v>
          </cell>
          <cell r="P28">
            <v>338</v>
          </cell>
          <cell r="Q28">
            <v>0</v>
          </cell>
          <cell r="R28">
            <v>1541</v>
          </cell>
          <cell r="S28">
            <v>20696</v>
          </cell>
          <cell r="T28">
            <v>1541</v>
          </cell>
          <cell r="U28">
            <v>20696</v>
          </cell>
        </row>
        <row r="29">
          <cell r="A29" t="str">
            <v>029</v>
          </cell>
          <cell r="B29" t="str">
            <v>รวม     รวบรวมข้อมูลเช็กเกอร</v>
          </cell>
          <cell r="C29" t="str">
            <v>5คน</v>
          </cell>
          <cell r="D29">
            <v>12684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796</v>
          </cell>
          <cell r="J29">
            <v>1225</v>
          </cell>
          <cell r="K29">
            <v>14705</v>
          </cell>
          <cell r="L29">
            <v>0</v>
          </cell>
          <cell r="M29">
            <v>325</v>
          </cell>
          <cell r="N29">
            <v>696</v>
          </cell>
          <cell r="O29">
            <v>0</v>
          </cell>
          <cell r="P29">
            <v>258</v>
          </cell>
          <cell r="Q29">
            <v>0</v>
          </cell>
          <cell r="R29">
            <v>1289</v>
          </cell>
          <cell r="S29">
            <v>13416</v>
          </cell>
          <cell r="T29">
            <v>1289</v>
          </cell>
          <cell r="U29">
            <v>13416</v>
          </cell>
        </row>
        <row r="30">
          <cell r="A30" t="str">
            <v>030</v>
          </cell>
          <cell r="B30" t="str">
            <v>รวม     รวบรวมข้อมูลเทสลม</v>
          </cell>
          <cell r="C30" t="str">
            <v>1คน</v>
          </cell>
          <cell r="D30">
            <v>2156</v>
          </cell>
          <cell r="E30">
            <v>0</v>
          </cell>
          <cell r="F30">
            <v>196</v>
          </cell>
          <cell r="G30">
            <v>-101</v>
          </cell>
          <cell r="H30">
            <v>0</v>
          </cell>
          <cell r="I30">
            <v>0</v>
          </cell>
          <cell r="J30">
            <v>196</v>
          </cell>
          <cell r="K30">
            <v>2447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41</v>
          </cell>
          <cell r="Q30">
            <v>0</v>
          </cell>
          <cell r="R30">
            <v>41</v>
          </cell>
          <cell r="S30">
            <v>2406</v>
          </cell>
          <cell r="T30">
            <v>41</v>
          </cell>
          <cell r="U30">
            <v>2406</v>
          </cell>
        </row>
        <row r="31">
          <cell r="A31" t="str">
            <v>033</v>
          </cell>
          <cell r="B31" t="str">
            <v>รวม     บัญชี-ข้อมูล</v>
          </cell>
          <cell r="C31" t="str">
            <v>1คน</v>
          </cell>
          <cell r="D31">
            <v>2090</v>
          </cell>
          <cell r="E31">
            <v>0</v>
          </cell>
          <cell r="F31">
            <v>0</v>
          </cell>
          <cell r="G31">
            <v>0</v>
          </cell>
          <cell r="H31">
            <v>-190</v>
          </cell>
          <cell r="I31">
            <v>0</v>
          </cell>
          <cell r="J31">
            <v>190</v>
          </cell>
          <cell r="K31">
            <v>2090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38</v>
          </cell>
          <cell r="Q31">
            <v>0</v>
          </cell>
          <cell r="R31">
            <v>38</v>
          </cell>
          <cell r="S31">
            <v>2052</v>
          </cell>
          <cell r="T31">
            <v>38</v>
          </cell>
          <cell r="U31">
            <v>2052</v>
          </cell>
        </row>
        <row r="32">
          <cell r="A32" t="str">
            <v>034</v>
          </cell>
          <cell r="B32" t="str">
            <v>รวม     บุคคล/ข้อมูล</v>
          </cell>
          <cell r="C32" t="str">
            <v>3คน</v>
          </cell>
          <cell r="D32">
            <v>6543</v>
          </cell>
          <cell r="E32">
            <v>0</v>
          </cell>
          <cell r="F32">
            <v>195</v>
          </cell>
          <cell r="G32">
            <v>0</v>
          </cell>
          <cell r="H32">
            <v>-160</v>
          </cell>
          <cell r="I32">
            <v>0</v>
          </cell>
          <cell r="J32">
            <v>703</v>
          </cell>
          <cell r="K32">
            <v>7281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128</v>
          </cell>
          <cell r="Q32">
            <v>0</v>
          </cell>
          <cell r="R32">
            <v>128</v>
          </cell>
          <cell r="S32">
            <v>7153</v>
          </cell>
          <cell r="T32">
            <v>128</v>
          </cell>
          <cell r="U32">
            <v>7153</v>
          </cell>
        </row>
        <row r="33">
          <cell r="A33" t="str">
            <v>035</v>
          </cell>
          <cell r="B33" t="str">
            <v>รวม     รวบรวมข้อมูล F.D.A.</v>
          </cell>
          <cell r="C33" t="str">
            <v>3คน</v>
          </cell>
          <cell r="D33">
            <v>5911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651</v>
          </cell>
          <cell r="J33">
            <v>658</v>
          </cell>
          <cell r="K33">
            <v>7220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122</v>
          </cell>
          <cell r="Q33">
            <v>0</v>
          </cell>
          <cell r="R33">
            <v>122</v>
          </cell>
          <cell r="S33">
            <v>7098</v>
          </cell>
          <cell r="T33">
            <v>122</v>
          </cell>
          <cell r="U33">
            <v>7098</v>
          </cell>
        </row>
        <row r="34">
          <cell r="A34" t="str">
            <v>036</v>
          </cell>
          <cell r="B34" t="str">
            <v>รวม     ซ่อมบำรุงข้อมูล</v>
          </cell>
          <cell r="C34" t="str">
            <v>1คน</v>
          </cell>
          <cell r="D34">
            <v>2856</v>
          </cell>
          <cell r="E34">
            <v>0</v>
          </cell>
          <cell r="F34">
            <v>408</v>
          </cell>
          <cell r="G34">
            <v>0</v>
          </cell>
          <cell r="H34">
            <v>0</v>
          </cell>
          <cell r="I34">
            <v>0</v>
          </cell>
          <cell r="J34">
            <v>204</v>
          </cell>
          <cell r="K34">
            <v>3468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57</v>
          </cell>
          <cell r="Q34">
            <v>0</v>
          </cell>
          <cell r="R34">
            <v>57</v>
          </cell>
          <cell r="S34">
            <v>3411</v>
          </cell>
          <cell r="T34">
            <v>57</v>
          </cell>
          <cell r="U34">
            <v>3411</v>
          </cell>
        </row>
        <row r="35">
          <cell r="A35" t="str">
            <v>037</v>
          </cell>
          <cell r="B35" t="str">
            <v>รวม     รวบรวมข้อมูลบรรจุ</v>
          </cell>
          <cell r="C35" t="str">
            <v>7คน</v>
          </cell>
          <cell r="D35">
            <v>15788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1891</v>
          </cell>
          <cell r="K35">
            <v>17679</v>
          </cell>
          <cell r="L35">
            <v>0</v>
          </cell>
          <cell r="M35">
            <v>450</v>
          </cell>
          <cell r="N35">
            <v>882</v>
          </cell>
          <cell r="O35">
            <v>0</v>
          </cell>
          <cell r="P35">
            <v>328</v>
          </cell>
          <cell r="Q35">
            <v>0</v>
          </cell>
          <cell r="R35">
            <v>2047</v>
          </cell>
          <cell r="S35">
            <v>15632</v>
          </cell>
          <cell r="T35">
            <v>2047</v>
          </cell>
          <cell r="U35">
            <v>15632</v>
          </cell>
        </row>
        <row r="36">
          <cell r="A36" t="str">
            <v>038</v>
          </cell>
          <cell r="B36" t="str">
            <v>รวม     ช่างซ่อมเครื่องปรับอ</v>
          </cell>
          <cell r="C36" t="str">
            <v>2คน</v>
          </cell>
          <cell r="D36">
            <v>3780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540</v>
          </cell>
          <cell r="K36">
            <v>4320</v>
          </cell>
          <cell r="L36">
            <v>0</v>
          </cell>
          <cell r="M36">
            <v>250</v>
          </cell>
          <cell r="N36">
            <v>129</v>
          </cell>
          <cell r="O36">
            <v>0</v>
          </cell>
          <cell r="P36">
            <v>80</v>
          </cell>
          <cell r="Q36">
            <v>0</v>
          </cell>
          <cell r="R36">
            <v>459</v>
          </cell>
          <cell r="S36">
            <v>3861</v>
          </cell>
          <cell r="T36">
            <v>459</v>
          </cell>
          <cell r="U36">
            <v>3861</v>
          </cell>
        </row>
        <row r="37">
          <cell r="A37" t="str">
            <v>039</v>
          </cell>
          <cell r="B37" t="str">
            <v>รวม     หน./ผช.เช็กเกอร์ LIN</v>
          </cell>
          <cell r="C37" t="str">
            <v>7คน</v>
          </cell>
          <cell r="D37">
            <v>13407</v>
          </cell>
          <cell r="E37">
            <v>0</v>
          </cell>
          <cell r="F37">
            <v>171</v>
          </cell>
          <cell r="G37">
            <v>-54</v>
          </cell>
          <cell r="H37">
            <v>-229</v>
          </cell>
          <cell r="I37">
            <v>2632</v>
          </cell>
          <cell r="J37">
            <v>2907</v>
          </cell>
          <cell r="K37">
            <v>18834</v>
          </cell>
          <cell r="L37">
            <v>12</v>
          </cell>
          <cell r="M37">
            <v>350</v>
          </cell>
          <cell r="N37">
            <v>417</v>
          </cell>
          <cell r="O37">
            <v>0</v>
          </cell>
          <cell r="P37">
            <v>297</v>
          </cell>
          <cell r="Q37">
            <v>0</v>
          </cell>
          <cell r="R37">
            <v>1076</v>
          </cell>
          <cell r="S37">
            <v>17758</v>
          </cell>
          <cell r="T37">
            <v>1076</v>
          </cell>
          <cell r="U37">
            <v>17758</v>
          </cell>
        </row>
        <row r="38">
          <cell r="A38" t="str">
            <v>040</v>
          </cell>
          <cell r="B38" t="str">
            <v>รวม     หน./ผช.เช็กเกอร์ (PF</v>
          </cell>
          <cell r="C38" t="str">
            <v>7คน</v>
          </cell>
          <cell r="D38">
            <v>16424</v>
          </cell>
          <cell r="E38">
            <v>0</v>
          </cell>
          <cell r="F38">
            <v>187</v>
          </cell>
          <cell r="G38">
            <v>0</v>
          </cell>
          <cell r="H38">
            <v>-359</v>
          </cell>
          <cell r="I38">
            <v>5873</v>
          </cell>
          <cell r="J38">
            <v>2371</v>
          </cell>
          <cell r="K38">
            <v>24496</v>
          </cell>
          <cell r="L38">
            <v>0</v>
          </cell>
          <cell r="M38">
            <v>775</v>
          </cell>
          <cell r="N38">
            <v>297</v>
          </cell>
          <cell r="O38">
            <v>0</v>
          </cell>
          <cell r="P38">
            <v>325</v>
          </cell>
          <cell r="Q38">
            <v>0</v>
          </cell>
          <cell r="R38">
            <v>1397</v>
          </cell>
          <cell r="S38">
            <v>23099</v>
          </cell>
          <cell r="T38">
            <v>1397</v>
          </cell>
          <cell r="U38">
            <v>23099</v>
          </cell>
        </row>
        <row r="39">
          <cell r="A39" t="str">
            <v>041</v>
          </cell>
          <cell r="B39" t="str">
            <v>รวม     คอมปาว</v>
          </cell>
          <cell r="C39" t="str">
            <v>12คน</v>
          </cell>
          <cell r="D39">
            <v>56286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13260</v>
          </cell>
          <cell r="J39">
            <v>854</v>
          </cell>
          <cell r="K39">
            <v>70400</v>
          </cell>
          <cell r="L39">
            <v>0</v>
          </cell>
          <cell r="M39">
            <v>1200</v>
          </cell>
          <cell r="N39">
            <v>933</v>
          </cell>
          <cell r="O39">
            <v>0</v>
          </cell>
          <cell r="P39">
            <v>1135</v>
          </cell>
          <cell r="Q39">
            <v>90</v>
          </cell>
          <cell r="R39">
            <v>3558</v>
          </cell>
          <cell r="S39">
            <v>66842</v>
          </cell>
          <cell r="T39">
            <v>3558</v>
          </cell>
          <cell r="U39">
            <v>66842</v>
          </cell>
        </row>
        <row r="40">
          <cell r="A40" t="str">
            <v>042</v>
          </cell>
          <cell r="B40" t="str">
            <v>รวม     ผสมสารเคมีคอมปาว</v>
          </cell>
          <cell r="C40" t="str">
            <v>4คน</v>
          </cell>
          <cell r="D40">
            <v>24420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24420</v>
          </cell>
          <cell r="L40">
            <v>0</v>
          </cell>
          <cell r="M40">
            <v>350</v>
          </cell>
          <cell r="N40">
            <v>579</v>
          </cell>
          <cell r="O40">
            <v>0</v>
          </cell>
          <cell r="P40">
            <v>489</v>
          </cell>
          <cell r="Q40">
            <v>0</v>
          </cell>
          <cell r="R40">
            <v>1418</v>
          </cell>
          <cell r="S40">
            <v>23002</v>
          </cell>
          <cell r="T40">
            <v>1418</v>
          </cell>
          <cell r="U40">
            <v>23002</v>
          </cell>
        </row>
        <row r="41">
          <cell r="A41" t="str">
            <v>044</v>
          </cell>
          <cell r="B41" t="str">
            <v>รวม     แล็ปคอมปาว</v>
          </cell>
          <cell r="C41" t="str">
            <v>1คน</v>
          </cell>
          <cell r="D41">
            <v>2860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220</v>
          </cell>
          <cell r="K41">
            <v>3080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57</v>
          </cell>
          <cell r="Q41">
            <v>0</v>
          </cell>
          <cell r="R41">
            <v>57</v>
          </cell>
          <cell r="S41">
            <v>3023</v>
          </cell>
          <cell r="T41">
            <v>57</v>
          </cell>
          <cell r="U41">
            <v>3023</v>
          </cell>
        </row>
        <row r="42">
          <cell r="A42" t="str">
            <v>045</v>
          </cell>
          <cell r="B42" t="str">
            <v>รวม     แล็ปอินโปรเสท</v>
          </cell>
          <cell r="C42" t="str">
            <v>8คน</v>
          </cell>
          <cell r="D42">
            <v>15336</v>
          </cell>
          <cell r="E42">
            <v>0</v>
          </cell>
          <cell r="F42">
            <v>165</v>
          </cell>
          <cell r="G42">
            <v>0</v>
          </cell>
          <cell r="H42">
            <v>0</v>
          </cell>
          <cell r="I42">
            <v>0</v>
          </cell>
          <cell r="J42">
            <v>2621</v>
          </cell>
          <cell r="K42">
            <v>18122</v>
          </cell>
          <cell r="L42">
            <v>0</v>
          </cell>
          <cell r="M42">
            <v>750</v>
          </cell>
          <cell r="N42">
            <v>132</v>
          </cell>
          <cell r="O42">
            <v>0</v>
          </cell>
          <cell r="P42">
            <v>321</v>
          </cell>
          <cell r="Q42">
            <v>0</v>
          </cell>
          <cell r="R42">
            <v>1203</v>
          </cell>
          <cell r="S42">
            <v>16919</v>
          </cell>
          <cell r="T42">
            <v>1203</v>
          </cell>
          <cell r="U42">
            <v>16919</v>
          </cell>
        </row>
        <row r="43">
          <cell r="A43" t="str">
            <v>046</v>
          </cell>
          <cell r="B43" t="str">
            <v>รวม     รวบรวมข้อมูลคอมปาว</v>
          </cell>
          <cell r="C43" t="str">
            <v>1คน</v>
          </cell>
          <cell r="D43">
            <v>2364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197</v>
          </cell>
          <cell r="K43">
            <v>2561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47</v>
          </cell>
          <cell r="Q43">
            <v>0</v>
          </cell>
          <cell r="R43">
            <v>47</v>
          </cell>
          <cell r="S43">
            <v>2514</v>
          </cell>
          <cell r="T43">
            <v>47</v>
          </cell>
          <cell r="U43">
            <v>2514</v>
          </cell>
        </row>
        <row r="44">
          <cell r="A44" t="str">
            <v>047</v>
          </cell>
          <cell r="B44" t="str">
            <v>รวม     แล็ปโปรดักส์</v>
          </cell>
          <cell r="C44" t="str">
            <v>1คน</v>
          </cell>
          <cell r="D44">
            <v>2255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410</v>
          </cell>
          <cell r="K44">
            <v>2665</v>
          </cell>
          <cell r="L44">
            <v>3</v>
          </cell>
          <cell r="M44">
            <v>0</v>
          </cell>
          <cell r="N44">
            <v>0</v>
          </cell>
          <cell r="O44">
            <v>0</v>
          </cell>
          <cell r="P44">
            <v>49</v>
          </cell>
          <cell r="Q44">
            <v>0</v>
          </cell>
          <cell r="R44">
            <v>52</v>
          </cell>
          <cell r="S44">
            <v>2613</v>
          </cell>
          <cell r="T44">
            <v>52</v>
          </cell>
          <cell r="U44">
            <v>2613</v>
          </cell>
        </row>
        <row r="45">
          <cell r="A45" t="str">
            <v>049</v>
          </cell>
          <cell r="B45" t="str">
            <v>รวม     แล็ปถุงมือ (PF)</v>
          </cell>
          <cell r="C45" t="str">
            <v>1คน</v>
          </cell>
          <cell r="D45">
            <v>2124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177</v>
          </cell>
          <cell r="K45">
            <v>2301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42</v>
          </cell>
          <cell r="Q45">
            <v>0</v>
          </cell>
          <cell r="R45">
            <v>42</v>
          </cell>
          <cell r="S45">
            <v>2259</v>
          </cell>
          <cell r="T45">
            <v>42</v>
          </cell>
          <cell r="U45">
            <v>2259</v>
          </cell>
        </row>
        <row r="46">
          <cell r="A46" t="str">
            <v>050</v>
          </cell>
          <cell r="B46" t="str">
            <v>รวม     แล็ปผลิตภัณฑ์เพาเดอร</v>
          </cell>
          <cell r="C46" t="str">
            <v>1คน</v>
          </cell>
          <cell r="D46">
            <v>2580</v>
          </cell>
          <cell r="E46">
            <v>0</v>
          </cell>
          <cell r="F46">
            <v>0</v>
          </cell>
          <cell r="G46">
            <v>-92</v>
          </cell>
          <cell r="H46">
            <v>0</v>
          </cell>
          <cell r="I46">
            <v>0</v>
          </cell>
          <cell r="J46">
            <v>215</v>
          </cell>
          <cell r="K46">
            <v>2703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50</v>
          </cell>
          <cell r="Q46">
            <v>0</v>
          </cell>
          <cell r="R46">
            <v>50</v>
          </cell>
          <cell r="S46">
            <v>2653</v>
          </cell>
          <cell r="T46">
            <v>50</v>
          </cell>
          <cell r="U46">
            <v>2653</v>
          </cell>
        </row>
        <row r="47">
          <cell r="A47" t="str">
            <v>051</v>
          </cell>
          <cell r="B47" t="str">
            <v>รวม     แล็ปผลิตภัณฑ์เพาเดอร</v>
          </cell>
          <cell r="C47" t="str">
            <v>1คน</v>
          </cell>
          <cell r="D47">
            <v>2376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216</v>
          </cell>
          <cell r="K47">
            <v>2592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48</v>
          </cell>
          <cell r="Q47">
            <v>0</v>
          </cell>
          <cell r="R47">
            <v>48</v>
          </cell>
          <cell r="S47">
            <v>2544</v>
          </cell>
          <cell r="T47">
            <v>48</v>
          </cell>
          <cell r="U47">
            <v>2544</v>
          </cell>
        </row>
        <row r="48">
          <cell r="A48" t="str">
            <v>052</v>
          </cell>
          <cell r="B48" t="str">
            <v>รวม     ทดสอบโปรตีน</v>
          </cell>
          <cell r="C48" t="str">
            <v>2คน</v>
          </cell>
          <cell r="D48">
            <v>5261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418</v>
          </cell>
          <cell r="K48">
            <v>5679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106</v>
          </cell>
          <cell r="Q48">
            <v>0</v>
          </cell>
          <cell r="R48">
            <v>106</v>
          </cell>
          <cell r="S48">
            <v>5573</v>
          </cell>
          <cell r="T48">
            <v>106</v>
          </cell>
          <cell r="U48">
            <v>5573</v>
          </cell>
        </row>
        <row r="49">
          <cell r="A49" t="str">
            <v>053</v>
          </cell>
          <cell r="B49" t="str">
            <v>รวม     ทดสอบเคมีภัณฑ์</v>
          </cell>
          <cell r="C49" t="str">
            <v>1คน</v>
          </cell>
          <cell r="D49">
            <v>3042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468</v>
          </cell>
          <cell r="K49">
            <v>3510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61</v>
          </cell>
          <cell r="Q49">
            <v>0</v>
          </cell>
          <cell r="R49">
            <v>61</v>
          </cell>
          <cell r="S49">
            <v>3449</v>
          </cell>
          <cell r="T49">
            <v>61</v>
          </cell>
          <cell r="U49">
            <v>3449</v>
          </cell>
        </row>
        <row r="50">
          <cell r="A50" t="str">
            <v>054</v>
          </cell>
          <cell r="B50" t="str">
            <v>รวม     ตรวจสอบบรรจุภัณฑ์</v>
          </cell>
          <cell r="C50" t="str">
            <v>2คน</v>
          </cell>
          <cell r="D50">
            <v>4385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350</v>
          </cell>
          <cell r="K50">
            <v>4735</v>
          </cell>
          <cell r="L50">
            <v>0</v>
          </cell>
          <cell r="M50">
            <v>250</v>
          </cell>
          <cell r="N50">
            <v>201</v>
          </cell>
          <cell r="O50">
            <v>0</v>
          </cell>
          <cell r="P50">
            <v>88</v>
          </cell>
          <cell r="Q50">
            <v>0</v>
          </cell>
          <cell r="R50">
            <v>614</v>
          </cell>
          <cell r="S50">
            <v>4121</v>
          </cell>
          <cell r="T50">
            <v>614</v>
          </cell>
          <cell r="U50">
            <v>4121</v>
          </cell>
        </row>
        <row r="51">
          <cell r="A51" t="str">
            <v>055</v>
          </cell>
          <cell r="B51" t="str">
            <v>รวม     รวบรวมข้อมูลแล็ป</v>
          </cell>
          <cell r="C51" t="str">
            <v>1คน</v>
          </cell>
          <cell r="D51">
            <v>2172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181</v>
          </cell>
          <cell r="K51">
            <v>2353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43</v>
          </cell>
          <cell r="Q51">
            <v>0</v>
          </cell>
          <cell r="R51">
            <v>43</v>
          </cell>
          <cell r="S51">
            <v>2310</v>
          </cell>
          <cell r="T51">
            <v>43</v>
          </cell>
          <cell r="U51">
            <v>2310</v>
          </cell>
        </row>
        <row r="52">
          <cell r="A52" t="str">
            <v>056</v>
          </cell>
          <cell r="B52" t="str">
            <v>รวม     ข้อมูลซ่อมบำรุงดูแล</v>
          </cell>
          <cell r="C52" t="str">
            <v>1คน</v>
          </cell>
          <cell r="D52">
            <v>2380</v>
          </cell>
          <cell r="E52">
            <v>0</v>
          </cell>
          <cell r="F52">
            <v>340</v>
          </cell>
          <cell r="G52">
            <v>0</v>
          </cell>
          <cell r="H52">
            <v>0</v>
          </cell>
          <cell r="I52">
            <v>0</v>
          </cell>
          <cell r="J52">
            <v>340</v>
          </cell>
          <cell r="K52">
            <v>3060</v>
          </cell>
          <cell r="L52">
            <v>0</v>
          </cell>
          <cell r="M52">
            <v>250</v>
          </cell>
          <cell r="N52">
            <v>75</v>
          </cell>
          <cell r="O52">
            <v>0</v>
          </cell>
          <cell r="P52">
            <v>51</v>
          </cell>
          <cell r="Q52">
            <v>0</v>
          </cell>
          <cell r="R52">
            <v>376</v>
          </cell>
          <cell r="S52">
            <v>2684</v>
          </cell>
          <cell r="T52">
            <v>376</v>
          </cell>
          <cell r="U52">
            <v>2684</v>
          </cell>
        </row>
        <row r="53">
          <cell r="A53" t="str">
            <v>065</v>
          </cell>
          <cell r="B53" t="str">
            <v>รวม     หน./ผช.ตรวจสอบน้ำ LI</v>
          </cell>
          <cell r="C53" t="str">
            <v>4คน</v>
          </cell>
          <cell r="D53">
            <v>9336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1736</v>
          </cell>
          <cell r="J53">
            <v>1252</v>
          </cell>
          <cell r="K53">
            <v>12324</v>
          </cell>
          <cell r="L53">
            <v>7</v>
          </cell>
          <cell r="M53">
            <v>0</v>
          </cell>
          <cell r="N53">
            <v>0</v>
          </cell>
          <cell r="O53">
            <v>0</v>
          </cell>
          <cell r="P53">
            <v>187</v>
          </cell>
          <cell r="Q53">
            <v>0</v>
          </cell>
          <cell r="R53">
            <v>194</v>
          </cell>
          <cell r="S53">
            <v>12130</v>
          </cell>
          <cell r="T53">
            <v>194</v>
          </cell>
          <cell r="U53">
            <v>12130</v>
          </cell>
        </row>
        <row r="54">
          <cell r="A54" t="str">
            <v>066</v>
          </cell>
          <cell r="B54" t="str">
            <v>รวม     หน./ผช.กะคิว.ซี.บรรจ</v>
          </cell>
          <cell r="C54" t="str">
            <v>7คน</v>
          </cell>
          <cell r="D54">
            <v>15535</v>
          </cell>
          <cell r="E54">
            <v>0</v>
          </cell>
          <cell r="F54">
            <v>380</v>
          </cell>
          <cell r="G54">
            <v>0</v>
          </cell>
          <cell r="H54">
            <v>0</v>
          </cell>
          <cell r="I54">
            <v>0</v>
          </cell>
          <cell r="J54">
            <v>3324</v>
          </cell>
          <cell r="K54">
            <v>19239</v>
          </cell>
          <cell r="L54">
            <v>3</v>
          </cell>
          <cell r="M54">
            <v>375</v>
          </cell>
          <cell r="N54">
            <v>330</v>
          </cell>
          <cell r="O54">
            <v>0</v>
          </cell>
          <cell r="P54">
            <v>322</v>
          </cell>
          <cell r="Q54">
            <v>0</v>
          </cell>
          <cell r="R54">
            <v>1030</v>
          </cell>
          <cell r="S54">
            <v>18209</v>
          </cell>
          <cell r="T54">
            <v>1030</v>
          </cell>
          <cell r="U54">
            <v>18209</v>
          </cell>
        </row>
        <row r="55">
          <cell r="A55" t="str">
            <v>067</v>
          </cell>
          <cell r="B55" t="str">
            <v>รวม     ธุรการข้อมูลส่งออก</v>
          </cell>
          <cell r="C55" t="str">
            <v>1คน</v>
          </cell>
          <cell r="D55">
            <v>2222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404</v>
          </cell>
          <cell r="K55">
            <v>2626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48</v>
          </cell>
          <cell r="Q55">
            <v>0</v>
          </cell>
          <cell r="R55">
            <v>48</v>
          </cell>
          <cell r="S55">
            <v>2578</v>
          </cell>
          <cell r="T55">
            <v>48</v>
          </cell>
          <cell r="U55">
            <v>2578</v>
          </cell>
        </row>
        <row r="56">
          <cell r="A56" t="str">
            <v>068</v>
          </cell>
          <cell r="B56" t="str">
            <v>รวม     ขับรถดับเพลิง</v>
          </cell>
          <cell r="C56" t="str">
            <v>2คน</v>
          </cell>
          <cell r="D56">
            <v>5790</v>
          </cell>
          <cell r="E56">
            <v>0</v>
          </cell>
          <cell r="F56">
            <v>772</v>
          </cell>
          <cell r="G56">
            <v>0</v>
          </cell>
          <cell r="H56">
            <v>0</v>
          </cell>
          <cell r="I56">
            <v>0</v>
          </cell>
          <cell r="J56">
            <v>386</v>
          </cell>
          <cell r="K56">
            <v>6948</v>
          </cell>
          <cell r="L56">
            <v>0</v>
          </cell>
          <cell r="M56">
            <v>175</v>
          </cell>
          <cell r="N56">
            <v>45</v>
          </cell>
          <cell r="O56">
            <v>0</v>
          </cell>
          <cell r="P56">
            <v>116</v>
          </cell>
          <cell r="Q56">
            <v>0</v>
          </cell>
          <cell r="R56">
            <v>336</v>
          </cell>
          <cell r="S56">
            <v>6612</v>
          </cell>
          <cell r="T56">
            <v>336</v>
          </cell>
          <cell r="U56">
            <v>6612</v>
          </cell>
        </row>
        <row r="57">
          <cell r="A57" t="str">
            <v>070</v>
          </cell>
          <cell r="B57" t="str">
            <v>รวม     คิวซีตรวจสอบลม (PF)</v>
          </cell>
          <cell r="C57" t="str">
            <v>27คน</v>
          </cell>
          <cell r="D57">
            <v>50954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12132</v>
          </cell>
          <cell r="K57">
            <v>63086</v>
          </cell>
          <cell r="L57">
            <v>3</v>
          </cell>
          <cell r="M57">
            <v>1250</v>
          </cell>
          <cell r="N57">
            <v>264</v>
          </cell>
          <cell r="O57">
            <v>0</v>
          </cell>
          <cell r="P57">
            <v>1062</v>
          </cell>
          <cell r="Q57">
            <v>0</v>
          </cell>
          <cell r="R57">
            <v>2579</v>
          </cell>
          <cell r="S57">
            <v>60507</v>
          </cell>
          <cell r="T57">
            <v>2579</v>
          </cell>
          <cell r="U57">
            <v>60507</v>
          </cell>
        </row>
        <row r="58">
          <cell r="A58" t="str">
            <v>072</v>
          </cell>
          <cell r="B58" t="str">
            <v>รวม     รวบรวมข้อมูลบัญชีบรร</v>
          </cell>
          <cell r="C58" t="str">
            <v>2คน</v>
          </cell>
          <cell r="D58">
            <v>5404</v>
          </cell>
          <cell r="E58">
            <v>0</v>
          </cell>
          <cell r="F58">
            <v>772</v>
          </cell>
          <cell r="G58">
            <v>0</v>
          </cell>
          <cell r="H58">
            <v>0</v>
          </cell>
          <cell r="I58">
            <v>0</v>
          </cell>
          <cell r="J58">
            <v>386</v>
          </cell>
          <cell r="K58">
            <v>6562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108</v>
          </cell>
          <cell r="Q58">
            <v>0</v>
          </cell>
          <cell r="R58">
            <v>108</v>
          </cell>
          <cell r="S58">
            <v>6454</v>
          </cell>
          <cell r="T58">
            <v>108</v>
          </cell>
          <cell r="U58">
            <v>6454</v>
          </cell>
        </row>
        <row r="59">
          <cell r="A59" t="str">
            <v>073</v>
          </cell>
          <cell r="B59" t="str">
            <v>รวม     รวบรวมเอกสารข้อมูล (</v>
          </cell>
          <cell r="C59" t="str">
            <v>7คน</v>
          </cell>
          <cell r="D59">
            <v>12811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1970</v>
          </cell>
          <cell r="K59">
            <v>14781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273</v>
          </cell>
          <cell r="Q59">
            <v>0</v>
          </cell>
          <cell r="R59">
            <v>273</v>
          </cell>
          <cell r="S59">
            <v>14508</v>
          </cell>
          <cell r="T59">
            <v>273</v>
          </cell>
          <cell r="U59">
            <v>14508</v>
          </cell>
        </row>
        <row r="60">
          <cell r="A60" t="str">
            <v>087</v>
          </cell>
          <cell r="B60" t="str">
            <v>รวม     ชั่งบรรจุถุงมือุ (PF</v>
          </cell>
          <cell r="C60" t="str">
            <v>12คน</v>
          </cell>
          <cell r="D60">
            <v>32384</v>
          </cell>
          <cell r="E60">
            <v>0</v>
          </cell>
          <cell r="F60">
            <v>0</v>
          </cell>
          <cell r="G60">
            <v>0</v>
          </cell>
          <cell r="H60">
            <v>-390</v>
          </cell>
          <cell r="I60">
            <v>0</v>
          </cell>
          <cell r="J60">
            <v>2730</v>
          </cell>
          <cell r="K60">
            <v>34724</v>
          </cell>
          <cell r="L60">
            <v>0</v>
          </cell>
          <cell r="M60">
            <v>500</v>
          </cell>
          <cell r="N60">
            <v>282</v>
          </cell>
          <cell r="O60">
            <v>0</v>
          </cell>
          <cell r="P60">
            <v>695</v>
          </cell>
          <cell r="Q60">
            <v>0</v>
          </cell>
          <cell r="R60">
            <v>1477</v>
          </cell>
          <cell r="S60">
            <v>33247</v>
          </cell>
          <cell r="T60">
            <v>1477</v>
          </cell>
          <cell r="U60">
            <v>33247</v>
          </cell>
        </row>
        <row r="61">
          <cell r="A61" t="str">
            <v>088</v>
          </cell>
          <cell r="B61" t="str">
            <v>รวม     เรียงบรรจุถุงมือ (PF</v>
          </cell>
          <cell r="C61" t="str">
            <v>208คน</v>
          </cell>
          <cell r="D61">
            <v>461272.5</v>
          </cell>
          <cell r="E61">
            <v>0</v>
          </cell>
          <cell r="F61">
            <v>0</v>
          </cell>
          <cell r="G61">
            <v>0</v>
          </cell>
          <cell r="H61">
            <v>-5200</v>
          </cell>
          <cell r="I61">
            <v>0</v>
          </cell>
          <cell r="J61">
            <v>25684</v>
          </cell>
          <cell r="K61">
            <v>482869.5</v>
          </cell>
          <cell r="L61">
            <v>3</v>
          </cell>
          <cell r="M61">
            <v>1075</v>
          </cell>
          <cell r="N61">
            <v>861</v>
          </cell>
          <cell r="O61">
            <v>0</v>
          </cell>
          <cell r="P61">
            <v>9732.6</v>
          </cell>
          <cell r="Q61">
            <v>0</v>
          </cell>
          <cell r="R61">
            <v>11703</v>
          </cell>
          <cell r="S61">
            <v>465057</v>
          </cell>
          <cell r="T61">
            <v>11703</v>
          </cell>
          <cell r="U61">
            <v>465057</v>
          </cell>
        </row>
        <row r="62">
          <cell r="A62" t="str">
            <v>089</v>
          </cell>
          <cell r="B62" t="str">
            <v>รวม     ควบคุมลิฟท์ขนส่งถุงม</v>
          </cell>
          <cell r="C62" t="str">
            <v>2คน</v>
          </cell>
          <cell r="D62">
            <v>3450</v>
          </cell>
          <cell r="E62">
            <v>0</v>
          </cell>
          <cell r="F62">
            <v>0</v>
          </cell>
          <cell r="G62">
            <v>0</v>
          </cell>
          <cell r="H62">
            <v>-170</v>
          </cell>
          <cell r="I62">
            <v>0</v>
          </cell>
          <cell r="J62">
            <v>500</v>
          </cell>
          <cell r="K62">
            <v>3780</v>
          </cell>
          <cell r="L62">
            <v>5</v>
          </cell>
          <cell r="M62">
            <v>0</v>
          </cell>
          <cell r="N62">
            <v>0</v>
          </cell>
          <cell r="O62">
            <v>0</v>
          </cell>
          <cell r="P62">
            <v>71</v>
          </cell>
          <cell r="Q62">
            <v>0</v>
          </cell>
          <cell r="R62">
            <v>76</v>
          </cell>
          <cell r="S62">
            <v>3704</v>
          </cell>
          <cell r="T62">
            <v>76</v>
          </cell>
          <cell r="U62">
            <v>3704</v>
          </cell>
        </row>
        <row r="63">
          <cell r="A63" t="str">
            <v>090</v>
          </cell>
          <cell r="B63" t="str">
            <v>รวม     หน./ผช.สุ่มหลังบรรจุ</v>
          </cell>
          <cell r="C63" t="str">
            <v>4คน</v>
          </cell>
          <cell r="D63">
            <v>8833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1791</v>
          </cell>
          <cell r="K63">
            <v>10624</v>
          </cell>
          <cell r="L63">
            <v>46</v>
          </cell>
          <cell r="M63">
            <v>0</v>
          </cell>
          <cell r="N63">
            <v>0</v>
          </cell>
          <cell r="O63">
            <v>0</v>
          </cell>
          <cell r="P63">
            <v>188</v>
          </cell>
          <cell r="Q63">
            <v>0</v>
          </cell>
          <cell r="R63">
            <v>234</v>
          </cell>
          <cell r="S63">
            <v>10390</v>
          </cell>
          <cell r="T63">
            <v>234</v>
          </cell>
          <cell r="U63">
            <v>10390</v>
          </cell>
        </row>
        <row r="64">
          <cell r="A64" t="str">
            <v>091</v>
          </cell>
          <cell r="B64" t="str">
            <v>รวม     สุ่มน้ำหลังบรรจุ</v>
          </cell>
          <cell r="C64" t="str">
            <v>4คน</v>
          </cell>
          <cell r="D64">
            <v>4742</v>
          </cell>
          <cell r="E64">
            <v>0</v>
          </cell>
          <cell r="F64">
            <v>156</v>
          </cell>
          <cell r="G64">
            <v>0</v>
          </cell>
          <cell r="H64">
            <v>0</v>
          </cell>
          <cell r="I64">
            <v>0</v>
          </cell>
          <cell r="J64">
            <v>3662</v>
          </cell>
          <cell r="K64">
            <v>8560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159</v>
          </cell>
          <cell r="Q64">
            <v>0</v>
          </cell>
          <cell r="R64">
            <v>159</v>
          </cell>
          <cell r="S64">
            <v>8401</v>
          </cell>
          <cell r="T64">
            <v>159</v>
          </cell>
          <cell r="U64">
            <v>8401</v>
          </cell>
        </row>
        <row r="65">
          <cell r="A65" t="str">
            <v>093</v>
          </cell>
          <cell r="B65" t="str">
            <v>รวม     ช่างเขียน/ทั่วไป</v>
          </cell>
          <cell r="C65" t="str">
            <v>1คน</v>
          </cell>
          <cell r="D65">
            <v>2013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183</v>
          </cell>
          <cell r="K65">
            <v>2196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40</v>
          </cell>
          <cell r="Q65">
            <v>0</v>
          </cell>
          <cell r="R65">
            <v>40</v>
          </cell>
          <cell r="S65">
            <v>2156</v>
          </cell>
          <cell r="T65">
            <v>40</v>
          </cell>
          <cell r="U65">
            <v>2156</v>
          </cell>
        </row>
        <row r="66">
          <cell r="A66" t="str">
            <v>096</v>
          </cell>
          <cell r="B66" t="str">
            <v>รวม     ชั่งบรรจุถุงมือ</v>
          </cell>
          <cell r="C66" t="str">
            <v>15คน</v>
          </cell>
          <cell r="D66">
            <v>45948</v>
          </cell>
          <cell r="E66">
            <v>0</v>
          </cell>
          <cell r="F66">
            <v>0</v>
          </cell>
          <cell r="G66">
            <v>0</v>
          </cell>
          <cell r="H66">
            <v>-130</v>
          </cell>
          <cell r="I66">
            <v>0</v>
          </cell>
          <cell r="J66">
            <v>1040</v>
          </cell>
          <cell r="K66">
            <v>46858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937</v>
          </cell>
          <cell r="Q66">
            <v>0</v>
          </cell>
          <cell r="R66">
            <v>937</v>
          </cell>
          <cell r="S66">
            <v>45921</v>
          </cell>
          <cell r="T66">
            <v>937</v>
          </cell>
          <cell r="U66">
            <v>45921</v>
          </cell>
        </row>
        <row r="67">
          <cell r="A67" t="str">
            <v>111</v>
          </cell>
          <cell r="B67" t="str">
            <v>รวม     ถอดถุงมือ (003) ssc1</v>
          </cell>
          <cell r="C67" t="str">
            <v>182คน</v>
          </cell>
          <cell r="D67">
            <v>308786</v>
          </cell>
          <cell r="E67">
            <v>514</v>
          </cell>
          <cell r="F67">
            <v>5061</v>
          </cell>
          <cell r="G67">
            <v>-3366</v>
          </cell>
          <cell r="H67">
            <v>-6614</v>
          </cell>
          <cell r="I67">
            <v>79171</v>
          </cell>
          <cell r="J67">
            <v>29096</v>
          </cell>
          <cell r="K67">
            <v>412648</v>
          </cell>
          <cell r="L67">
            <v>25</v>
          </cell>
          <cell r="M67">
            <v>11425</v>
          </cell>
          <cell r="N67">
            <v>7998</v>
          </cell>
          <cell r="O67">
            <v>0</v>
          </cell>
          <cell r="P67">
            <v>6351</v>
          </cell>
          <cell r="Q67">
            <v>0</v>
          </cell>
          <cell r="R67">
            <v>33389</v>
          </cell>
          <cell r="S67">
            <v>379259</v>
          </cell>
          <cell r="T67">
            <v>33389</v>
          </cell>
          <cell r="U67">
            <v>379259</v>
          </cell>
        </row>
        <row r="68">
          <cell r="A68" t="str">
            <v>112</v>
          </cell>
          <cell r="B68" t="str">
            <v>รวม     ถอดถุงมือ (003) ssc1</v>
          </cell>
          <cell r="C68" t="str">
            <v>246คน</v>
          </cell>
          <cell r="D68">
            <v>486100</v>
          </cell>
          <cell r="E68">
            <v>836</v>
          </cell>
          <cell r="F68">
            <v>11417</v>
          </cell>
          <cell r="G68">
            <v>-1538</v>
          </cell>
          <cell r="H68">
            <v>-1755</v>
          </cell>
          <cell r="I68">
            <v>125449</v>
          </cell>
          <cell r="J68">
            <v>50749</v>
          </cell>
          <cell r="K68">
            <v>671258</v>
          </cell>
          <cell r="L68">
            <v>11</v>
          </cell>
          <cell r="M68">
            <v>19675</v>
          </cell>
          <cell r="N68">
            <v>23088</v>
          </cell>
          <cell r="O68">
            <v>0</v>
          </cell>
          <cell r="P68">
            <v>9952</v>
          </cell>
          <cell r="Q68">
            <v>0</v>
          </cell>
          <cell r="R68">
            <v>54824</v>
          </cell>
          <cell r="S68">
            <v>616434</v>
          </cell>
          <cell r="T68">
            <v>54824</v>
          </cell>
          <cell r="U68">
            <v>616434</v>
          </cell>
        </row>
        <row r="69">
          <cell r="A69" t="str">
            <v>113</v>
          </cell>
          <cell r="B69" t="str">
            <v>รวม     คิว.ซี.ตรวจสอบลม</v>
          </cell>
          <cell r="C69" t="str">
            <v>15คน</v>
          </cell>
          <cell r="D69">
            <v>28059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7172</v>
          </cell>
          <cell r="K69">
            <v>35231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566</v>
          </cell>
          <cell r="Q69">
            <v>0</v>
          </cell>
          <cell r="R69">
            <v>566</v>
          </cell>
          <cell r="S69">
            <v>34665</v>
          </cell>
          <cell r="T69">
            <v>566</v>
          </cell>
          <cell r="U69">
            <v>34665</v>
          </cell>
        </row>
        <row r="70">
          <cell r="A70" t="str">
            <v>114</v>
          </cell>
          <cell r="B70" t="str">
            <v>รวม     ชั่ง/ขนส่งถุงมือตรวจ</v>
          </cell>
          <cell r="C70" t="str">
            <v>7คน</v>
          </cell>
          <cell r="D70">
            <v>13057</v>
          </cell>
          <cell r="E70">
            <v>0</v>
          </cell>
          <cell r="F70">
            <v>171</v>
          </cell>
          <cell r="G70">
            <v>0</v>
          </cell>
          <cell r="H70">
            <v>-470</v>
          </cell>
          <cell r="I70">
            <v>0</v>
          </cell>
          <cell r="J70">
            <v>1693</v>
          </cell>
          <cell r="K70">
            <v>14451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264</v>
          </cell>
          <cell r="Q70">
            <v>0</v>
          </cell>
          <cell r="R70">
            <v>264</v>
          </cell>
          <cell r="S70">
            <v>14187</v>
          </cell>
          <cell r="T70">
            <v>264</v>
          </cell>
          <cell r="U70">
            <v>14187</v>
          </cell>
        </row>
        <row r="71">
          <cell r="A71" t="str">
            <v>115</v>
          </cell>
          <cell r="B71" t="str">
            <v>รวม     คิวซีบรรจุ </v>
          </cell>
          <cell r="C71" t="str">
            <v>6คน</v>
          </cell>
          <cell r="D71">
            <v>13911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2697</v>
          </cell>
          <cell r="K71">
            <v>16608</v>
          </cell>
          <cell r="L71">
            <v>3</v>
          </cell>
          <cell r="M71">
            <v>50</v>
          </cell>
          <cell r="N71">
            <v>330</v>
          </cell>
          <cell r="O71">
            <v>0</v>
          </cell>
          <cell r="P71">
            <v>286</v>
          </cell>
          <cell r="Q71">
            <v>0</v>
          </cell>
          <cell r="R71">
            <v>669</v>
          </cell>
          <cell r="S71">
            <v>15939</v>
          </cell>
          <cell r="T71">
            <v>669</v>
          </cell>
          <cell r="U71">
            <v>15939</v>
          </cell>
        </row>
        <row r="72">
          <cell r="A72" t="str">
            <v>116</v>
          </cell>
          <cell r="B72" t="str">
            <v>รวม     รวบรวมข้อมูลบรรจุ</v>
          </cell>
          <cell r="C72" t="str">
            <v>7คน</v>
          </cell>
          <cell r="D72">
            <v>11490</v>
          </cell>
          <cell r="E72">
            <v>0</v>
          </cell>
          <cell r="F72">
            <v>0</v>
          </cell>
          <cell r="G72">
            <v>0</v>
          </cell>
          <cell r="H72">
            <v>-455</v>
          </cell>
          <cell r="I72">
            <v>0</v>
          </cell>
          <cell r="J72">
            <v>1426</v>
          </cell>
          <cell r="K72">
            <v>12461</v>
          </cell>
          <cell r="L72">
            <v>0</v>
          </cell>
          <cell r="M72">
            <v>250</v>
          </cell>
          <cell r="N72">
            <v>90</v>
          </cell>
          <cell r="O72">
            <v>0</v>
          </cell>
          <cell r="P72">
            <v>243</v>
          </cell>
          <cell r="Q72">
            <v>0</v>
          </cell>
          <cell r="R72">
            <v>583</v>
          </cell>
          <cell r="S72">
            <v>11878</v>
          </cell>
          <cell r="T72">
            <v>583</v>
          </cell>
          <cell r="U72">
            <v>11878</v>
          </cell>
        </row>
        <row r="73">
          <cell r="A73" t="str">
            <v>117</v>
          </cell>
          <cell r="B73" t="str">
            <v>รวม     ตรวจสอบลม  ssc1</v>
          </cell>
          <cell r="C73" t="str">
            <v>188คน</v>
          </cell>
          <cell r="D73">
            <v>344162.8</v>
          </cell>
          <cell r="E73">
            <v>0</v>
          </cell>
          <cell r="F73">
            <v>0</v>
          </cell>
          <cell r="G73">
            <v>0</v>
          </cell>
          <cell r="H73">
            <v>-3510</v>
          </cell>
          <cell r="I73">
            <v>0</v>
          </cell>
          <cell r="J73">
            <v>21060</v>
          </cell>
          <cell r="K73">
            <v>365812.25</v>
          </cell>
          <cell r="L73">
            <v>0</v>
          </cell>
          <cell r="M73">
            <v>1300</v>
          </cell>
          <cell r="N73">
            <v>720</v>
          </cell>
          <cell r="O73">
            <v>0</v>
          </cell>
          <cell r="P73">
            <v>7548.75</v>
          </cell>
          <cell r="Q73">
            <v>0</v>
          </cell>
          <cell r="R73">
            <v>21968</v>
          </cell>
          <cell r="S73">
            <v>304984</v>
          </cell>
          <cell r="T73">
            <v>21968</v>
          </cell>
          <cell r="U73">
            <v>304984</v>
          </cell>
        </row>
        <row r="74">
          <cell r="A74" t="str">
            <v>119</v>
          </cell>
          <cell r="B74" t="str">
            <v>รวม     เรียงบรรจุถุงมือ</v>
          </cell>
          <cell r="C74" t="str">
            <v>170คน</v>
          </cell>
          <cell r="D74">
            <v>405157</v>
          </cell>
          <cell r="E74">
            <v>0</v>
          </cell>
          <cell r="F74">
            <v>0</v>
          </cell>
          <cell r="G74">
            <v>0</v>
          </cell>
          <cell r="H74">
            <v>-3120</v>
          </cell>
          <cell r="I74">
            <v>0</v>
          </cell>
          <cell r="J74">
            <v>19890</v>
          </cell>
          <cell r="K74">
            <v>422164</v>
          </cell>
          <cell r="L74">
            <v>0</v>
          </cell>
          <cell r="M74">
            <v>1300</v>
          </cell>
          <cell r="N74">
            <v>744</v>
          </cell>
          <cell r="O74">
            <v>0</v>
          </cell>
          <cell r="P74">
            <v>8511</v>
          </cell>
          <cell r="Q74">
            <v>0</v>
          </cell>
          <cell r="R74">
            <v>10671</v>
          </cell>
          <cell r="S74">
            <v>411256</v>
          </cell>
          <cell r="T74">
            <v>10671</v>
          </cell>
          <cell r="U74">
            <v>411256</v>
          </cell>
        </row>
        <row r="75">
          <cell r="A75" t="str">
            <v>120</v>
          </cell>
          <cell r="B75" t="str">
            <v>รวม     บรรจุเหมา C (008) ss</v>
          </cell>
          <cell r="C75" t="str">
            <v>143คน</v>
          </cell>
          <cell r="D75">
            <v>294084</v>
          </cell>
          <cell r="E75">
            <v>0</v>
          </cell>
          <cell r="F75">
            <v>0</v>
          </cell>
          <cell r="G75">
            <v>0</v>
          </cell>
          <cell r="H75">
            <v>-5460</v>
          </cell>
          <cell r="I75">
            <v>0</v>
          </cell>
          <cell r="J75">
            <v>16380</v>
          </cell>
          <cell r="K75">
            <v>305004</v>
          </cell>
          <cell r="L75">
            <v>0</v>
          </cell>
          <cell r="M75">
            <v>375</v>
          </cell>
          <cell r="N75">
            <v>186</v>
          </cell>
          <cell r="O75">
            <v>0</v>
          </cell>
          <cell r="P75">
            <v>6167</v>
          </cell>
          <cell r="Q75">
            <v>0</v>
          </cell>
          <cell r="R75">
            <v>6728</v>
          </cell>
          <cell r="S75">
            <v>298276</v>
          </cell>
          <cell r="T75">
            <v>6728</v>
          </cell>
          <cell r="U75">
            <v>298276</v>
          </cell>
        </row>
        <row r="76">
          <cell r="A76" t="str">
            <v>121</v>
          </cell>
          <cell r="B76" t="str">
            <v>รวม     คิวซี (สเตอร์ไรล์) (</v>
          </cell>
          <cell r="C76" t="str">
            <v>4คน</v>
          </cell>
          <cell r="D76">
            <v>7088.5</v>
          </cell>
          <cell r="E76">
            <v>0</v>
          </cell>
          <cell r="F76">
            <v>0</v>
          </cell>
          <cell r="G76">
            <v>-70</v>
          </cell>
          <cell r="H76">
            <v>0</v>
          </cell>
          <cell r="I76">
            <v>0</v>
          </cell>
          <cell r="J76">
            <v>2844</v>
          </cell>
          <cell r="K76">
            <v>8475.5</v>
          </cell>
          <cell r="L76">
            <v>15</v>
          </cell>
          <cell r="M76">
            <v>50</v>
          </cell>
          <cell r="N76">
            <v>249</v>
          </cell>
          <cell r="O76">
            <v>0</v>
          </cell>
          <cell r="P76">
            <v>149.5</v>
          </cell>
          <cell r="Q76">
            <v>0</v>
          </cell>
          <cell r="R76">
            <v>613</v>
          </cell>
          <cell r="S76">
            <v>16338</v>
          </cell>
          <cell r="T76">
            <v>613</v>
          </cell>
          <cell r="U76">
            <v>16338</v>
          </cell>
        </row>
        <row r="77">
          <cell r="A77" t="str">
            <v>122</v>
          </cell>
          <cell r="B77" t="str">
            <v>รวม     บรรจุห่อซองถุงมือ (S</v>
          </cell>
          <cell r="C77" t="str">
            <v>12คน</v>
          </cell>
          <cell r="D77">
            <v>18430</v>
          </cell>
          <cell r="E77">
            <v>0</v>
          </cell>
          <cell r="F77">
            <v>0</v>
          </cell>
          <cell r="G77">
            <v>0</v>
          </cell>
          <cell r="H77">
            <v>-650</v>
          </cell>
          <cell r="I77">
            <v>0</v>
          </cell>
          <cell r="J77">
            <v>4160</v>
          </cell>
          <cell r="K77">
            <v>19744</v>
          </cell>
          <cell r="L77">
            <v>0</v>
          </cell>
          <cell r="M77">
            <v>500</v>
          </cell>
          <cell r="N77">
            <v>54</v>
          </cell>
          <cell r="O77">
            <v>0</v>
          </cell>
          <cell r="P77">
            <v>412.8</v>
          </cell>
          <cell r="Q77">
            <v>0</v>
          </cell>
          <cell r="R77">
            <v>1586</v>
          </cell>
          <cell r="S77">
            <v>47774</v>
          </cell>
          <cell r="T77">
            <v>1586</v>
          </cell>
          <cell r="U77">
            <v>47774</v>
          </cell>
        </row>
        <row r="78">
          <cell r="A78" t="str">
            <v>123</v>
          </cell>
          <cell r="B78" t="str">
            <v>รวม     แยกเกรดถุงมือ (เกรดซ</v>
          </cell>
          <cell r="C78" t="str">
            <v>22คน</v>
          </cell>
          <cell r="D78">
            <v>26638.85</v>
          </cell>
          <cell r="E78">
            <v>0</v>
          </cell>
          <cell r="F78">
            <v>0</v>
          </cell>
          <cell r="G78">
            <v>0</v>
          </cell>
          <cell r="H78">
            <v>-463</v>
          </cell>
          <cell r="I78">
            <v>0</v>
          </cell>
          <cell r="J78">
            <v>16099</v>
          </cell>
          <cell r="K78">
            <v>42413.55</v>
          </cell>
          <cell r="L78">
            <v>0</v>
          </cell>
          <cell r="M78">
            <v>275</v>
          </cell>
          <cell r="N78">
            <v>384</v>
          </cell>
          <cell r="O78">
            <v>0</v>
          </cell>
          <cell r="P78">
            <v>834.95</v>
          </cell>
          <cell r="Q78">
            <v>0</v>
          </cell>
          <cell r="R78">
            <v>1489</v>
          </cell>
          <cell r="S78">
            <v>40077</v>
          </cell>
          <cell r="T78">
            <v>1489</v>
          </cell>
          <cell r="U78">
            <v>40077</v>
          </cell>
        </row>
        <row r="79">
          <cell r="A79" t="str">
            <v>124</v>
          </cell>
          <cell r="B79" t="str">
            <v>รวม     บอยเล่อร์ (011)</v>
          </cell>
          <cell r="C79" t="str">
            <v>97คน</v>
          </cell>
          <cell r="D79">
            <v>174687</v>
          </cell>
          <cell r="E79">
            <v>0</v>
          </cell>
          <cell r="F79">
            <v>0</v>
          </cell>
          <cell r="G79">
            <v>-142</v>
          </cell>
          <cell r="H79">
            <v>-1160</v>
          </cell>
          <cell r="I79">
            <v>0</v>
          </cell>
          <cell r="J79">
            <v>126525</v>
          </cell>
          <cell r="K79">
            <v>299910</v>
          </cell>
          <cell r="L79">
            <v>12</v>
          </cell>
          <cell r="M79">
            <v>9100</v>
          </cell>
          <cell r="N79">
            <v>7869</v>
          </cell>
          <cell r="O79">
            <v>0</v>
          </cell>
          <cell r="P79">
            <v>3620</v>
          </cell>
          <cell r="Q79">
            <v>0</v>
          </cell>
          <cell r="R79">
            <v>21086</v>
          </cell>
          <cell r="S79">
            <v>278824</v>
          </cell>
          <cell r="T79">
            <v>21086</v>
          </cell>
          <cell r="U79">
            <v>278824</v>
          </cell>
        </row>
        <row r="80">
          <cell r="A80" t="str">
            <v>126</v>
          </cell>
          <cell r="B80" t="str">
            <v>รวม     รวบรวมข้อมูล/ทั่วไป</v>
          </cell>
          <cell r="C80" t="str">
            <v>8คน</v>
          </cell>
          <cell r="D80">
            <v>17560</v>
          </cell>
          <cell r="E80">
            <v>0</v>
          </cell>
          <cell r="F80">
            <v>480</v>
          </cell>
          <cell r="G80">
            <v>0</v>
          </cell>
          <cell r="H80">
            <v>0</v>
          </cell>
          <cell r="I80">
            <v>130</v>
          </cell>
          <cell r="J80">
            <v>1950</v>
          </cell>
          <cell r="K80">
            <v>20120</v>
          </cell>
          <cell r="L80">
            <v>0</v>
          </cell>
          <cell r="M80">
            <v>150</v>
          </cell>
          <cell r="N80">
            <v>267</v>
          </cell>
          <cell r="O80">
            <v>0</v>
          </cell>
          <cell r="P80">
            <v>362</v>
          </cell>
          <cell r="Q80">
            <v>0</v>
          </cell>
          <cell r="R80">
            <v>779</v>
          </cell>
          <cell r="S80">
            <v>19341</v>
          </cell>
          <cell r="T80">
            <v>779</v>
          </cell>
          <cell r="U80">
            <v>19341</v>
          </cell>
        </row>
        <row r="81">
          <cell r="A81" t="str">
            <v>127</v>
          </cell>
          <cell r="B81" t="str">
            <v>รวม     ขับรถบรรทุก/เครื่องก</v>
          </cell>
          <cell r="C81" t="str">
            <v>9คน</v>
          </cell>
          <cell r="D81">
            <v>45000</v>
          </cell>
          <cell r="E81">
            <v>0</v>
          </cell>
          <cell r="F81">
            <v>0</v>
          </cell>
          <cell r="G81">
            <v>-150</v>
          </cell>
          <cell r="H81">
            <v>-312</v>
          </cell>
          <cell r="I81">
            <v>0</v>
          </cell>
          <cell r="J81">
            <v>375</v>
          </cell>
          <cell r="K81">
            <v>44913</v>
          </cell>
          <cell r="L81">
            <v>150</v>
          </cell>
          <cell r="M81">
            <v>1675</v>
          </cell>
          <cell r="N81">
            <v>906</v>
          </cell>
          <cell r="O81">
            <v>0</v>
          </cell>
          <cell r="P81">
            <v>891</v>
          </cell>
          <cell r="Q81">
            <v>0</v>
          </cell>
          <cell r="R81">
            <v>3622</v>
          </cell>
          <cell r="S81">
            <v>41291</v>
          </cell>
          <cell r="T81">
            <v>3622</v>
          </cell>
          <cell r="U81">
            <v>41291</v>
          </cell>
        </row>
        <row r="82">
          <cell r="A82" t="str">
            <v>128</v>
          </cell>
          <cell r="B82" t="str">
            <v>รวม     ควบคุมเครื่องจักร</v>
          </cell>
          <cell r="C82" t="str">
            <v>132คน</v>
          </cell>
          <cell r="D82">
            <v>284782</v>
          </cell>
          <cell r="E82">
            <v>0</v>
          </cell>
          <cell r="F82">
            <v>12906</v>
          </cell>
          <cell r="G82">
            <v>-26</v>
          </cell>
          <cell r="H82">
            <v>-2127</v>
          </cell>
          <cell r="I82">
            <v>130559</v>
          </cell>
          <cell r="J82">
            <v>24689</v>
          </cell>
          <cell r="K82">
            <v>450783</v>
          </cell>
          <cell r="L82">
            <v>13</v>
          </cell>
          <cell r="M82">
            <v>14375</v>
          </cell>
          <cell r="N82">
            <v>10062</v>
          </cell>
          <cell r="O82">
            <v>16</v>
          </cell>
          <cell r="P82">
            <v>5768</v>
          </cell>
          <cell r="Q82">
            <v>0</v>
          </cell>
          <cell r="R82">
            <v>30509</v>
          </cell>
          <cell r="S82">
            <v>420274</v>
          </cell>
          <cell r="T82">
            <v>30509</v>
          </cell>
          <cell r="U82">
            <v>420274</v>
          </cell>
        </row>
        <row r="83">
          <cell r="A83" t="str">
            <v>129</v>
          </cell>
          <cell r="B83" t="str">
            <v>รวม     เช็กเกอร์ LINE (015)</v>
          </cell>
          <cell r="C83" t="str">
            <v>163คน</v>
          </cell>
          <cell r="D83">
            <v>314989</v>
          </cell>
          <cell r="E83">
            <v>0</v>
          </cell>
          <cell r="F83">
            <v>1117</v>
          </cell>
          <cell r="G83">
            <v>-113</v>
          </cell>
          <cell r="H83">
            <v>-1887</v>
          </cell>
          <cell r="I83">
            <v>29309</v>
          </cell>
          <cell r="J83">
            <v>48152</v>
          </cell>
          <cell r="K83">
            <v>391567</v>
          </cell>
          <cell r="L83">
            <v>0</v>
          </cell>
          <cell r="M83">
            <v>8975</v>
          </cell>
          <cell r="N83">
            <v>4089</v>
          </cell>
          <cell r="O83">
            <v>0</v>
          </cell>
          <cell r="P83">
            <v>6451</v>
          </cell>
          <cell r="Q83">
            <v>0</v>
          </cell>
          <cell r="R83">
            <v>19625</v>
          </cell>
          <cell r="S83">
            <v>371942</v>
          </cell>
          <cell r="T83">
            <v>19625</v>
          </cell>
          <cell r="U83">
            <v>371942</v>
          </cell>
        </row>
        <row r="84">
          <cell r="A84" t="str">
            <v>130</v>
          </cell>
          <cell r="B84" t="str">
            <v>รวม     วัดอุณหภูมิ (025)</v>
          </cell>
          <cell r="C84" t="str">
            <v>9คน</v>
          </cell>
          <cell r="D84">
            <v>17700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2635</v>
          </cell>
          <cell r="J84">
            <v>3326</v>
          </cell>
          <cell r="K84">
            <v>23661</v>
          </cell>
          <cell r="L84">
            <v>0</v>
          </cell>
          <cell r="M84">
            <v>550</v>
          </cell>
          <cell r="N84">
            <v>345</v>
          </cell>
          <cell r="O84">
            <v>0</v>
          </cell>
          <cell r="P84">
            <v>394</v>
          </cell>
          <cell r="Q84">
            <v>0</v>
          </cell>
          <cell r="R84">
            <v>1789</v>
          </cell>
          <cell r="S84">
            <v>21872</v>
          </cell>
          <cell r="T84">
            <v>1789</v>
          </cell>
          <cell r="U84">
            <v>21872</v>
          </cell>
        </row>
        <row r="85">
          <cell r="A85" t="str">
            <v>131</v>
          </cell>
          <cell r="B85" t="str">
            <v>รวม     ซ่อมฟอร์เมอร์ (016)</v>
          </cell>
          <cell r="C85" t="str">
            <v>33คน</v>
          </cell>
          <cell r="D85">
            <v>67254</v>
          </cell>
          <cell r="E85">
            <v>0</v>
          </cell>
          <cell r="F85">
            <v>6570</v>
          </cell>
          <cell r="G85">
            <v>-60</v>
          </cell>
          <cell r="H85">
            <v>-489</v>
          </cell>
          <cell r="I85">
            <v>16618</v>
          </cell>
          <cell r="J85">
            <v>6937</v>
          </cell>
          <cell r="K85">
            <v>99950</v>
          </cell>
          <cell r="L85">
            <v>0</v>
          </cell>
          <cell r="M85">
            <v>3037</v>
          </cell>
          <cell r="N85">
            <v>2514</v>
          </cell>
          <cell r="O85">
            <v>0</v>
          </cell>
          <cell r="P85">
            <v>1442</v>
          </cell>
          <cell r="Q85">
            <v>0</v>
          </cell>
          <cell r="R85">
            <v>7043</v>
          </cell>
          <cell r="S85">
            <v>89787</v>
          </cell>
          <cell r="T85">
            <v>7043</v>
          </cell>
          <cell r="U85">
            <v>89787</v>
          </cell>
        </row>
        <row r="86">
          <cell r="A86" t="str">
            <v>132</v>
          </cell>
          <cell r="B86" t="str">
            <v>รวม     ล้างฟอร์เมอร์ (017)</v>
          </cell>
          <cell r="C86" t="str">
            <v>14คน</v>
          </cell>
          <cell r="D86">
            <v>68395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260</v>
          </cell>
          <cell r="K86">
            <v>68655</v>
          </cell>
          <cell r="L86">
            <v>0</v>
          </cell>
          <cell r="M86">
            <v>250</v>
          </cell>
          <cell r="N86">
            <v>30</v>
          </cell>
          <cell r="O86">
            <v>0</v>
          </cell>
          <cell r="P86">
            <v>1373</v>
          </cell>
          <cell r="Q86">
            <v>0</v>
          </cell>
          <cell r="R86">
            <v>1653</v>
          </cell>
          <cell r="S86">
            <v>67002</v>
          </cell>
          <cell r="T86">
            <v>1653</v>
          </cell>
          <cell r="U86">
            <v>67002</v>
          </cell>
        </row>
        <row r="87">
          <cell r="A87" t="str">
            <v>134</v>
          </cell>
          <cell r="B87" t="str">
            <v>รวม     สต๊อก (019)</v>
          </cell>
          <cell r="C87" t="str">
            <v>2คน</v>
          </cell>
          <cell r="D87">
            <v>5204.3999999999996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358</v>
          </cell>
          <cell r="K87">
            <v>5843.2</v>
          </cell>
          <cell r="L87">
            <v>0</v>
          </cell>
          <cell r="M87">
            <v>250</v>
          </cell>
          <cell r="N87">
            <v>57</v>
          </cell>
          <cell r="O87">
            <v>0</v>
          </cell>
          <cell r="P87">
            <v>104.9</v>
          </cell>
          <cell r="Q87">
            <v>0</v>
          </cell>
          <cell r="R87">
            <v>396</v>
          </cell>
          <cell r="S87">
            <v>4423</v>
          </cell>
          <cell r="T87">
            <v>396</v>
          </cell>
          <cell r="U87">
            <v>4423</v>
          </cell>
        </row>
        <row r="88">
          <cell r="A88" t="str">
            <v>135</v>
          </cell>
          <cell r="B88" t="str">
            <v>รวม     แม่บ้าน (020)</v>
          </cell>
          <cell r="C88" t="str">
            <v>24คน</v>
          </cell>
          <cell r="D88">
            <v>45803</v>
          </cell>
          <cell r="E88">
            <v>0</v>
          </cell>
          <cell r="F88">
            <v>472</v>
          </cell>
          <cell r="G88">
            <v>0</v>
          </cell>
          <cell r="H88">
            <v>0</v>
          </cell>
          <cell r="I88">
            <v>0</v>
          </cell>
          <cell r="J88">
            <v>5560</v>
          </cell>
          <cell r="K88">
            <v>51835</v>
          </cell>
          <cell r="L88">
            <v>120</v>
          </cell>
          <cell r="M88">
            <v>1525</v>
          </cell>
          <cell r="N88">
            <v>1245</v>
          </cell>
          <cell r="O88">
            <v>0</v>
          </cell>
          <cell r="P88">
            <v>939</v>
          </cell>
          <cell r="Q88">
            <v>0</v>
          </cell>
          <cell r="R88">
            <v>3829</v>
          </cell>
          <cell r="S88">
            <v>48006</v>
          </cell>
          <cell r="T88">
            <v>3829</v>
          </cell>
          <cell r="U88">
            <v>48006</v>
          </cell>
        </row>
        <row r="89">
          <cell r="A89" t="str">
            <v>136</v>
          </cell>
          <cell r="B89" t="str">
            <v>รวม     รวบรวมข้อมูล LINE</v>
          </cell>
          <cell r="C89" t="str">
            <v>3คน</v>
          </cell>
          <cell r="D89">
            <v>6475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511</v>
          </cell>
          <cell r="K89">
            <v>6986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130</v>
          </cell>
          <cell r="Q89">
            <v>0</v>
          </cell>
          <cell r="R89">
            <v>130</v>
          </cell>
          <cell r="S89">
            <v>6856</v>
          </cell>
          <cell r="T89">
            <v>130</v>
          </cell>
          <cell r="U89">
            <v>6856</v>
          </cell>
        </row>
        <row r="90">
          <cell r="A90" t="str">
            <v>137</v>
          </cell>
          <cell r="B90" t="str">
            <v>รวม     ขับรถ (022)</v>
          </cell>
          <cell r="C90" t="str">
            <v>1คน</v>
          </cell>
          <cell r="D90">
            <v>2112</v>
          </cell>
          <cell r="E90">
            <v>54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192</v>
          </cell>
          <cell r="K90">
            <v>2358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42</v>
          </cell>
          <cell r="Q90">
            <v>0</v>
          </cell>
          <cell r="R90">
            <v>42</v>
          </cell>
          <cell r="S90">
            <v>2316</v>
          </cell>
          <cell r="T90">
            <v>42</v>
          </cell>
          <cell r="U90">
            <v>2316</v>
          </cell>
        </row>
        <row r="91">
          <cell r="A91" t="str">
            <v>139</v>
          </cell>
          <cell r="B91" t="str">
            <v>รวม     เช็กเกอร์ PF</v>
          </cell>
          <cell r="C91" t="str">
            <v>65คน</v>
          </cell>
          <cell r="D91">
            <v>112424</v>
          </cell>
          <cell r="E91">
            <v>0</v>
          </cell>
          <cell r="F91">
            <v>160</v>
          </cell>
          <cell r="G91">
            <v>-301</v>
          </cell>
          <cell r="H91">
            <v>-3036</v>
          </cell>
          <cell r="I91">
            <v>12039</v>
          </cell>
          <cell r="J91">
            <v>16251</v>
          </cell>
          <cell r="K91">
            <v>137537</v>
          </cell>
          <cell r="L91">
            <v>0</v>
          </cell>
          <cell r="M91">
            <v>4050</v>
          </cell>
          <cell r="N91">
            <v>1392</v>
          </cell>
          <cell r="O91">
            <v>0</v>
          </cell>
          <cell r="P91">
            <v>2439</v>
          </cell>
          <cell r="Q91">
            <v>0</v>
          </cell>
          <cell r="R91">
            <v>8405</v>
          </cell>
          <cell r="S91">
            <v>129132</v>
          </cell>
          <cell r="T91">
            <v>8405</v>
          </cell>
          <cell r="U91">
            <v>129132</v>
          </cell>
        </row>
        <row r="92">
          <cell r="A92" t="str">
            <v>140</v>
          </cell>
          <cell r="B92" t="str">
            <v>รวม     ชั่งถุงมือ PF</v>
          </cell>
          <cell r="C92" t="str">
            <v>10คน</v>
          </cell>
          <cell r="D92">
            <v>35737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1253</v>
          </cell>
          <cell r="J92">
            <v>4280</v>
          </cell>
          <cell r="K92">
            <v>41270</v>
          </cell>
          <cell r="L92">
            <v>0</v>
          </cell>
          <cell r="M92">
            <v>1175</v>
          </cell>
          <cell r="N92">
            <v>324</v>
          </cell>
          <cell r="O92">
            <v>0</v>
          </cell>
          <cell r="P92">
            <v>729</v>
          </cell>
          <cell r="Q92">
            <v>0</v>
          </cell>
          <cell r="R92">
            <v>5828</v>
          </cell>
          <cell r="S92">
            <v>35442</v>
          </cell>
          <cell r="T92">
            <v>5828</v>
          </cell>
          <cell r="U92">
            <v>35442</v>
          </cell>
        </row>
        <row r="93">
          <cell r="A93" t="str">
            <v>141</v>
          </cell>
          <cell r="B93" t="str">
            <v>รวม     คิวซีตรวจสอบน้ำ</v>
          </cell>
          <cell r="C93" t="str">
            <v>20คน</v>
          </cell>
          <cell r="D93">
            <v>40629</v>
          </cell>
          <cell r="E93">
            <v>0</v>
          </cell>
          <cell r="F93">
            <v>483</v>
          </cell>
          <cell r="G93">
            <v>0</v>
          </cell>
          <cell r="H93">
            <v>-466</v>
          </cell>
          <cell r="I93">
            <v>4012</v>
          </cell>
          <cell r="J93">
            <v>4134</v>
          </cell>
          <cell r="K93">
            <v>48792</v>
          </cell>
          <cell r="L93">
            <v>10</v>
          </cell>
          <cell r="M93">
            <v>600</v>
          </cell>
          <cell r="N93">
            <v>450</v>
          </cell>
          <cell r="O93">
            <v>0</v>
          </cell>
          <cell r="P93">
            <v>822</v>
          </cell>
          <cell r="Q93">
            <v>0</v>
          </cell>
          <cell r="R93">
            <v>1882</v>
          </cell>
          <cell r="S93">
            <v>46910</v>
          </cell>
          <cell r="T93">
            <v>1882</v>
          </cell>
          <cell r="U93">
            <v>46910</v>
          </cell>
        </row>
        <row r="94">
          <cell r="A94" t="str">
            <v>142</v>
          </cell>
          <cell r="B94" t="str">
            <v>รวม     ตรวจสอบน้ำ LINE</v>
          </cell>
          <cell r="C94" t="str">
            <v>33คน</v>
          </cell>
          <cell r="D94">
            <v>57202</v>
          </cell>
          <cell r="E94">
            <v>0</v>
          </cell>
          <cell r="F94">
            <v>0</v>
          </cell>
          <cell r="G94">
            <v>0</v>
          </cell>
          <cell r="H94">
            <v>-276</v>
          </cell>
          <cell r="I94">
            <v>8673</v>
          </cell>
          <cell r="J94">
            <v>7372</v>
          </cell>
          <cell r="K94">
            <v>72971</v>
          </cell>
          <cell r="L94">
            <v>0</v>
          </cell>
          <cell r="M94">
            <v>675</v>
          </cell>
          <cell r="N94">
            <v>297</v>
          </cell>
          <cell r="O94">
            <v>0</v>
          </cell>
          <cell r="P94">
            <v>1205</v>
          </cell>
          <cell r="Q94">
            <v>0</v>
          </cell>
          <cell r="R94">
            <v>2177</v>
          </cell>
          <cell r="S94">
            <v>70794</v>
          </cell>
          <cell r="T94">
            <v>2177</v>
          </cell>
          <cell r="U94">
            <v>70794</v>
          </cell>
        </row>
        <row r="95">
          <cell r="A95" t="str">
            <v>144</v>
          </cell>
          <cell r="B95" t="str">
            <v>รวม     ชั่งสารเคมี</v>
          </cell>
          <cell r="C95" t="str">
            <v>8คน</v>
          </cell>
          <cell r="D95">
            <v>17330</v>
          </cell>
          <cell r="E95">
            <v>0</v>
          </cell>
          <cell r="F95">
            <v>0</v>
          </cell>
          <cell r="G95">
            <v>0</v>
          </cell>
          <cell r="H95">
            <v>-750</v>
          </cell>
          <cell r="I95">
            <v>0</v>
          </cell>
          <cell r="J95">
            <v>1468</v>
          </cell>
          <cell r="K95">
            <v>18048</v>
          </cell>
          <cell r="L95">
            <v>0</v>
          </cell>
          <cell r="M95">
            <v>750</v>
          </cell>
          <cell r="N95">
            <v>363</v>
          </cell>
          <cell r="O95">
            <v>0</v>
          </cell>
          <cell r="P95">
            <v>365</v>
          </cell>
          <cell r="Q95">
            <v>0</v>
          </cell>
          <cell r="R95">
            <v>1518</v>
          </cell>
          <cell r="S95">
            <v>16530</v>
          </cell>
          <cell r="T95">
            <v>1518</v>
          </cell>
          <cell r="U95">
            <v>16530</v>
          </cell>
        </row>
        <row r="96">
          <cell r="A96" t="str">
            <v>145</v>
          </cell>
          <cell r="B96" t="str">
            <v>รวม     อบ/เก็บถุงมือ LINE (</v>
          </cell>
          <cell r="C96" t="str">
            <v>53คน</v>
          </cell>
          <cell r="D96">
            <v>156479</v>
          </cell>
          <cell r="E96">
            <v>0</v>
          </cell>
          <cell r="F96">
            <v>344</v>
          </cell>
          <cell r="G96">
            <v>0</v>
          </cell>
          <cell r="H96">
            <v>-1874</v>
          </cell>
          <cell r="I96">
            <v>12977</v>
          </cell>
          <cell r="J96">
            <v>18067</v>
          </cell>
          <cell r="K96">
            <v>185993</v>
          </cell>
          <cell r="L96">
            <v>5</v>
          </cell>
          <cell r="M96">
            <v>5175</v>
          </cell>
          <cell r="N96">
            <v>4491</v>
          </cell>
          <cell r="O96">
            <v>0</v>
          </cell>
          <cell r="P96">
            <v>3158</v>
          </cell>
          <cell r="Q96">
            <v>0</v>
          </cell>
          <cell r="R96">
            <v>13419</v>
          </cell>
          <cell r="S96">
            <v>172574</v>
          </cell>
          <cell r="T96">
            <v>13419</v>
          </cell>
          <cell r="U96">
            <v>172574</v>
          </cell>
        </row>
        <row r="97">
          <cell r="A97" t="str">
            <v>146</v>
          </cell>
          <cell r="B97" t="str">
            <v>รวม     เตรียมคลอรีนถุงมือ P</v>
          </cell>
          <cell r="C97" t="str">
            <v>4คน</v>
          </cell>
          <cell r="D97">
            <v>13567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537</v>
          </cell>
          <cell r="J97">
            <v>0</v>
          </cell>
          <cell r="K97">
            <v>14104</v>
          </cell>
          <cell r="L97">
            <v>0</v>
          </cell>
          <cell r="M97">
            <v>175</v>
          </cell>
          <cell r="N97">
            <v>261</v>
          </cell>
          <cell r="O97">
            <v>0</v>
          </cell>
          <cell r="P97">
            <v>271</v>
          </cell>
          <cell r="Q97">
            <v>0</v>
          </cell>
          <cell r="R97">
            <v>707</v>
          </cell>
          <cell r="S97">
            <v>13397</v>
          </cell>
          <cell r="T97">
            <v>707</v>
          </cell>
          <cell r="U97">
            <v>13397</v>
          </cell>
        </row>
        <row r="98">
          <cell r="A98" t="str">
            <v>147</v>
          </cell>
          <cell r="B98" t="str">
            <v>รวม     หน./ผช.ปลิ้นถุงมือ (</v>
          </cell>
          <cell r="C98" t="str">
            <v>3คน</v>
          </cell>
          <cell r="D98">
            <v>7696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2015</v>
          </cell>
          <cell r="J98">
            <v>852</v>
          </cell>
          <cell r="K98">
            <v>10563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154</v>
          </cell>
          <cell r="Q98">
            <v>0</v>
          </cell>
          <cell r="R98">
            <v>154</v>
          </cell>
          <cell r="S98">
            <v>10409</v>
          </cell>
          <cell r="T98">
            <v>154</v>
          </cell>
          <cell r="U98">
            <v>10409</v>
          </cell>
        </row>
        <row r="99">
          <cell r="A99" t="str">
            <v>148</v>
          </cell>
          <cell r="B99" t="str">
            <v>รวม     คลอรีนถุงมือ PF</v>
          </cell>
          <cell r="C99" t="str">
            <v>17คน</v>
          </cell>
          <cell r="D99">
            <v>61932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2148</v>
          </cell>
          <cell r="J99">
            <v>890</v>
          </cell>
          <cell r="K99">
            <v>64970</v>
          </cell>
          <cell r="L99">
            <v>0</v>
          </cell>
          <cell r="M99">
            <v>1375</v>
          </cell>
          <cell r="N99">
            <v>966</v>
          </cell>
          <cell r="O99">
            <v>0</v>
          </cell>
          <cell r="P99">
            <v>1285</v>
          </cell>
          <cell r="Q99">
            <v>3</v>
          </cell>
          <cell r="R99">
            <v>3639</v>
          </cell>
          <cell r="S99">
            <v>61331</v>
          </cell>
          <cell r="T99">
            <v>3639</v>
          </cell>
          <cell r="U99">
            <v>61331</v>
          </cell>
        </row>
        <row r="100">
          <cell r="A100" t="str">
            <v>149</v>
          </cell>
          <cell r="B100" t="str">
            <v>รวม     อบถุงมือคลอรีน PF</v>
          </cell>
          <cell r="C100" t="str">
            <v>69คน</v>
          </cell>
          <cell r="D100">
            <v>256109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9308</v>
          </cell>
          <cell r="J100">
            <v>3355</v>
          </cell>
          <cell r="K100">
            <v>268772</v>
          </cell>
          <cell r="L100">
            <v>0</v>
          </cell>
          <cell r="M100">
            <v>7675</v>
          </cell>
          <cell r="N100">
            <v>4278</v>
          </cell>
          <cell r="O100">
            <v>44</v>
          </cell>
          <cell r="P100">
            <v>5207</v>
          </cell>
          <cell r="Q100">
            <v>0</v>
          </cell>
          <cell r="R100">
            <v>17274</v>
          </cell>
          <cell r="S100">
            <v>251498</v>
          </cell>
          <cell r="T100">
            <v>17274</v>
          </cell>
          <cell r="U100">
            <v>251498</v>
          </cell>
        </row>
        <row r="101">
          <cell r="A101" t="str">
            <v>150</v>
          </cell>
          <cell r="B101" t="str">
            <v>รวม     ปลิ้นถุงมือ (PF)</v>
          </cell>
          <cell r="C101" t="str">
            <v>36คน</v>
          </cell>
          <cell r="D101">
            <v>114319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544</v>
          </cell>
          <cell r="K101">
            <v>114863</v>
          </cell>
          <cell r="L101">
            <v>0</v>
          </cell>
          <cell r="M101">
            <v>1655</v>
          </cell>
          <cell r="N101">
            <v>1335</v>
          </cell>
          <cell r="O101">
            <v>0</v>
          </cell>
          <cell r="P101">
            <v>2354</v>
          </cell>
          <cell r="Q101">
            <v>0</v>
          </cell>
          <cell r="R101">
            <v>5344</v>
          </cell>
          <cell r="S101">
            <v>109519</v>
          </cell>
          <cell r="T101">
            <v>5344</v>
          </cell>
          <cell r="U101">
            <v>109519</v>
          </cell>
        </row>
        <row r="102">
          <cell r="A102" t="str">
            <v>153</v>
          </cell>
          <cell r="B102" t="str">
            <v>รวม     รวบรวมข้อมูล F.D.A.</v>
          </cell>
          <cell r="C102" t="str">
            <v>3คน</v>
          </cell>
          <cell r="D102">
            <v>6194</v>
          </cell>
          <cell r="E102">
            <v>0</v>
          </cell>
          <cell r="F102">
            <v>193</v>
          </cell>
          <cell r="G102">
            <v>0</v>
          </cell>
          <cell r="H102">
            <v>0</v>
          </cell>
          <cell r="I102">
            <v>543</v>
          </cell>
          <cell r="J102">
            <v>894</v>
          </cell>
          <cell r="K102">
            <v>7824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131</v>
          </cell>
          <cell r="Q102">
            <v>0</v>
          </cell>
          <cell r="R102">
            <v>131</v>
          </cell>
          <cell r="S102">
            <v>7693</v>
          </cell>
          <cell r="T102">
            <v>131</v>
          </cell>
          <cell r="U102">
            <v>7693</v>
          </cell>
        </row>
        <row r="103">
          <cell r="A103" t="str">
            <v>162</v>
          </cell>
          <cell r="B103" t="str">
            <v>รวม     ช่างกลึง</v>
          </cell>
          <cell r="C103" t="str">
            <v>6คน</v>
          </cell>
          <cell r="D103">
            <v>15223</v>
          </cell>
          <cell r="E103">
            <v>0</v>
          </cell>
          <cell r="F103">
            <v>404</v>
          </cell>
          <cell r="G103">
            <v>0</v>
          </cell>
          <cell r="H103">
            <v>-453</v>
          </cell>
          <cell r="I103">
            <v>0</v>
          </cell>
          <cell r="J103">
            <v>1237</v>
          </cell>
          <cell r="K103">
            <v>16411</v>
          </cell>
          <cell r="L103">
            <v>0</v>
          </cell>
          <cell r="M103">
            <v>850</v>
          </cell>
          <cell r="N103">
            <v>399</v>
          </cell>
          <cell r="O103">
            <v>0</v>
          </cell>
          <cell r="P103">
            <v>294</v>
          </cell>
          <cell r="Q103">
            <v>0</v>
          </cell>
          <cell r="R103">
            <v>1543</v>
          </cell>
          <cell r="S103">
            <v>14868</v>
          </cell>
          <cell r="T103">
            <v>1543</v>
          </cell>
          <cell r="U103">
            <v>14868</v>
          </cell>
        </row>
        <row r="104">
          <cell r="A104" t="str">
            <v>163</v>
          </cell>
          <cell r="B104" t="str">
            <v>รวม     ช่างเชื่อมโลหะ STL</v>
          </cell>
          <cell r="C104" t="str">
            <v>4คน</v>
          </cell>
          <cell r="D104">
            <v>9914</v>
          </cell>
          <cell r="E104">
            <v>0</v>
          </cell>
          <cell r="F104">
            <v>197</v>
          </cell>
          <cell r="G104">
            <v>0</v>
          </cell>
          <cell r="H104">
            <v>0</v>
          </cell>
          <cell r="I104">
            <v>0</v>
          </cell>
          <cell r="J104">
            <v>794</v>
          </cell>
          <cell r="K104">
            <v>10905</v>
          </cell>
          <cell r="L104">
            <v>4</v>
          </cell>
          <cell r="M104">
            <v>0</v>
          </cell>
          <cell r="N104">
            <v>0</v>
          </cell>
          <cell r="O104">
            <v>0</v>
          </cell>
          <cell r="P104">
            <v>199</v>
          </cell>
          <cell r="Q104">
            <v>0</v>
          </cell>
          <cell r="R104">
            <v>203</v>
          </cell>
          <cell r="S104">
            <v>10702</v>
          </cell>
          <cell r="T104">
            <v>203</v>
          </cell>
          <cell r="U104">
            <v>10702</v>
          </cell>
        </row>
        <row r="105">
          <cell r="A105" t="str">
            <v>164</v>
          </cell>
          <cell r="B105" t="str">
            <v>รวม     ช่างไม้</v>
          </cell>
          <cell r="C105" t="str">
            <v>9คน</v>
          </cell>
          <cell r="D105">
            <v>18462</v>
          </cell>
          <cell r="E105">
            <v>0</v>
          </cell>
          <cell r="F105">
            <v>381</v>
          </cell>
          <cell r="G105">
            <v>0</v>
          </cell>
          <cell r="H105">
            <v>-337</v>
          </cell>
          <cell r="I105">
            <v>0</v>
          </cell>
          <cell r="J105">
            <v>4127</v>
          </cell>
          <cell r="K105">
            <v>25833</v>
          </cell>
          <cell r="L105">
            <v>6</v>
          </cell>
          <cell r="M105">
            <v>500</v>
          </cell>
          <cell r="N105">
            <v>36</v>
          </cell>
          <cell r="O105">
            <v>0</v>
          </cell>
          <cell r="P105">
            <v>397</v>
          </cell>
          <cell r="Q105">
            <v>0</v>
          </cell>
          <cell r="R105">
            <v>939</v>
          </cell>
          <cell r="S105">
            <v>21694</v>
          </cell>
          <cell r="T105">
            <v>939</v>
          </cell>
          <cell r="U105">
            <v>21694</v>
          </cell>
        </row>
        <row r="106">
          <cell r="A106" t="str">
            <v>165</v>
          </cell>
          <cell r="B106" t="str">
            <v>รวม     ธุรการ/สต๊อก</v>
          </cell>
          <cell r="C106" t="str">
            <v>1คน</v>
          </cell>
          <cell r="D106">
            <v>2210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170</v>
          </cell>
          <cell r="K106">
            <v>2380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44</v>
          </cell>
          <cell r="Q106">
            <v>0</v>
          </cell>
          <cell r="R106">
            <v>44</v>
          </cell>
          <cell r="S106">
            <v>2336</v>
          </cell>
          <cell r="T106">
            <v>44</v>
          </cell>
          <cell r="U106">
            <v>2336</v>
          </cell>
        </row>
        <row r="107">
          <cell r="A107" t="str">
            <v>166</v>
          </cell>
          <cell r="B107" t="str">
            <v>รวม     ช่างไฟฟ้า LINE</v>
          </cell>
          <cell r="C107" t="str">
            <v>3คน</v>
          </cell>
          <cell r="D107">
            <v>7835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635</v>
          </cell>
          <cell r="K107">
            <v>8470</v>
          </cell>
          <cell r="L107">
            <v>0</v>
          </cell>
          <cell r="M107">
            <v>250</v>
          </cell>
          <cell r="N107">
            <v>57</v>
          </cell>
          <cell r="O107">
            <v>0</v>
          </cell>
          <cell r="P107">
            <v>156</v>
          </cell>
          <cell r="Q107">
            <v>0</v>
          </cell>
          <cell r="R107">
            <v>463</v>
          </cell>
          <cell r="S107">
            <v>8007</v>
          </cell>
          <cell r="T107">
            <v>463</v>
          </cell>
          <cell r="U107">
            <v>8007</v>
          </cell>
        </row>
        <row r="108">
          <cell r="A108" t="str">
            <v>167</v>
          </cell>
          <cell r="B108" t="str">
            <v>รวม     ช่างติดตั้งระบบไฟฟ้า</v>
          </cell>
          <cell r="C108" t="str">
            <v>2คน</v>
          </cell>
          <cell r="D108">
            <v>4930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610</v>
          </cell>
          <cell r="K108">
            <v>5540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103</v>
          </cell>
          <cell r="Q108">
            <v>0</v>
          </cell>
          <cell r="R108">
            <v>103</v>
          </cell>
          <cell r="S108">
            <v>5437</v>
          </cell>
          <cell r="T108">
            <v>103</v>
          </cell>
          <cell r="U108">
            <v>5437</v>
          </cell>
        </row>
        <row r="109">
          <cell r="A109" t="str">
            <v>168</v>
          </cell>
          <cell r="B109" t="str">
            <v>รวม     ช่างไฟฟ้าทั่วไป</v>
          </cell>
          <cell r="C109" t="str">
            <v>1คน</v>
          </cell>
          <cell r="D109">
            <v>1880</v>
          </cell>
          <cell r="E109">
            <v>0</v>
          </cell>
          <cell r="F109">
            <v>188</v>
          </cell>
          <cell r="G109">
            <v>0</v>
          </cell>
          <cell r="H109">
            <v>0</v>
          </cell>
          <cell r="I109">
            <v>0</v>
          </cell>
          <cell r="J109">
            <v>752</v>
          </cell>
          <cell r="K109">
            <v>2820</v>
          </cell>
          <cell r="L109">
            <v>9</v>
          </cell>
          <cell r="M109">
            <v>0</v>
          </cell>
          <cell r="N109">
            <v>0</v>
          </cell>
          <cell r="O109">
            <v>0</v>
          </cell>
          <cell r="P109">
            <v>49</v>
          </cell>
          <cell r="Q109">
            <v>0</v>
          </cell>
          <cell r="R109">
            <v>58</v>
          </cell>
          <cell r="S109">
            <v>2762</v>
          </cell>
          <cell r="T109">
            <v>58</v>
          </cell>
          <cell r="U109">
            <v>2762</v>
          </cell>
        </row>
        <row r="110">
          <cell r="A110" t="str">
            <v>169</v>
          </cell>
          <cell r="B110" t="str">
            <v>รวม     ช่างอิเลคทรอนิค</v>
          </cell>
          <cell r="C110" t="str">
            <v>2คน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190</v>
          </cell>
          <cell r="K110">
            <v>190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10</v>
          </cell>
          <cell r="S110">
            <v>180</v>
          </cell>
          <cell r="T110">
            <v>10</v>
          </cell>
          <cell r="U110">
            <v>180</v>
          </cell>
        </row>
        <row r="111">
          <cell r="A111" t="str">
            <v>170</v>
          </cell>
          <cell r="B111" t="str">
            <v>รวม     ช่างไฟฟ้า PF</v>
          </cell>
          <cell r="C111" t="str">
            <v>1คน</v>
          </cell>
          <cell r="D111">
            <v>1650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330</v>
          </cell>
          <cell r="K111">
            <v>1980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36</v>
          </cell>
          <cell r="Q111">
            <v>0</v>
          </cell>
          <cell r="R111">
            <v>36</v>
          </cell>
          <cell r="S111">
            <v>1944</v>
          </cell>
          <cell r="T111">
            <v>36</v>
          </cell>
          <cell r="U111">
            <v>1944</v>
          </cell>
        </row>
        <row r="112">
          <cell r="A112" t="str">
            <v>174</v>
          </cell>
          <cell r="B112" t="str">
            <v>รวม     ไฟฟ้าข้อมูล/สต๊อก</v>
          </cell>
          <cell r="C112" t="str">
            <v>9คน</v>
          </cell>
          <cell r="D112">
            <v>22257</v>
          </cell>
          <cell r="E112">
            <v>0</v>
          </cell>
          <cell r="F112">
            <v>1857</v>
          </cell>
          <cell r="G112">
            <v>0</v>
          </cell>
          <cell r="H112">
            <v>0</v>
          </cell>
          <cell r="I112">
            <v>0</v>
          </cell>
          <cell r="J112">
            <v>1950</v>
          </cell>
          <cell r="K112">
            <v>26064</v>
          </cell>
          <cell r="L112">
            <v>0</v>
          </cell>
          <cell r="M112">
            <v>825</v>
          </cell>
          <cell r="N112">
            <v>438</v>
          </cell>
          <cell r="O112">
            <v>0</v>
          </cell>
          <cell r="P112">
            <v>446</v>
          </cell>
          <cell r="Q112">
            <v>0</v>
          </cell>
          <cell r="R112">
            <v>1719</v>
          </cell>
          <cell r="S112">
            <v>24345</v>
          </cell>
          <cell r="T112">
            <v>1719</v>
          </cell>
          <cell r="U112">
            <v>24345</v>
          </cell>
        </row>
        <row r="113">
          <cell r="A113" t="str">
            <v>175</v>
          </cell>
          <cell r="B113" t="str">
            <v>รวม     ข้อมูลซ่อมบำรุง LINE</v>
          </cell>
          <cell r="C113" t="str">
            <v>6คน</v>
          </cell>
          <cell r="D113">
            <v>9446</v>
          </cell>
          <cell r="E113">
            <v>0</v>
          </cell>
          <cell r="F113">
            <v>197</v>
          </cell>
          <cell r="G113">
            <v>-189</v>
          </cell>
          <cell r="H113">
            <v>-98</v>
          </cell>
          <cell r="I113">
            <v>0</v>
          </cell>
          <cell r="J113">
            <v>2079</v>
          </cell>
          <cell r="K113">
            <v>11435</v>
          </cell>
          <cell r="L113">
            <v>0</v>
          </cell>
          <cell r="M113">
            <v>375</v>
          </cell>
          <cell r="N113">
            <v>186</v>
          </cell>
          <cell r="O113">
            <v>0</v>
          </cell>
          <cell r="P113">
            <v>195</v>
          </cell>
          <cell r="Q113">
            <v>0</v>
          </cell>
          <cell r="R113">
            <v>756</v>
          </cell>
          <cell r="S113">
            <v>10679</v>
          </cell>
          <cell r="T113">
            <v>756</v>
          </cell>
          <cell r="U113">
            <v>10679</v>
          </cell>
        </row>
        <row r="114">
          <cell r="A114" t="str">
            <v>176</v>
          </cell>
          <cell r="B114" t="str">
            <v>รวม     ช่างซ่อมบำรุง LINE</v>
          </cell>
          <cell r="C114" t="str">
            <v>2คน</v>
          </cell>
          <cell r="D114">
            <v>4499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589</v>
          </cell>
          <cell r="K114">
            <v>5088</v>
          </cell>
          <cell r="L114">
            <v>0</v>
          </cell>
          <cell r="M114">
            <v>175</v>
          </cell>
          <cell r="N114">
            <v>153</v>
          </cell>
          <cell r="O114">
            <v>0</v>
          </cell>
          <cell r="P114">
            <v>93</v>
          </cell>
          <cell r="Q114">
            <v>0</v>
          </cell>
          <cell r="R114">
            <v>421</v>
          </cell>
          <cell r="S114">
            <v>4667</v>
          </cell>
          <cell r="T114">
            <v>421</v>
          </cell>
          <cell r="U114">
            <v>4667</v>
          </cell>
        </row>
        <row r="115">
          <cell r="A115" t="str">
            <v>177</v>
          </cell>
          <cell r="B115" t="str">
            <v>รวม     เอกสารเทคนิคคุณภาพ</v>
          </cell>
          <cell r="C115" t="str">
            <v>1คน</v>
          </cell>
          <cell r="D115">
            <v>2496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208</v>
          </cell>
          <cell r="K115">
            <v>2704</v>
          </cell>
          <cell r="L115">
            <v>0</v>
          </cell>
          <cell r="M115">
            <v>250</v>
          </cell>
          <cell r="N115">
            <v>30</v>
          </cell>
          <cell r="O115">
            <v>0</v>
          </cell>
          <cell r="P115">
            <v>50</v>
          </cell>
          <cell r="Q115">
            <v>0</v>
          </cell>
          <cell r="R115">
            <v>330</v>
          </cell>
          <cell r="S115">
            <v>2374</v>
          </cell>
          <cell r="T115">
            <v>330</v>
          </cell>
          <cell r="U115">
            <v>2374</v>
          </cell>
        </row>
        <row r="116">
          <cell r="A116" t="str">
            <v>178</v>
          </cell>
          <cell r="B116" t="str">
            <v>รวม     ซ่อมบำรุงรักษาโซ่</v>
          </cell>
          <cell r="C116" t="str">
            <v>3คน</v>
          </cell>
          <cell r="D116">
            <v>7268</v>
          </cell>
          <cell r="E116">
            <v>0</v>
          </cell>
          <cell r="F116">
            <v>246</v>
          </cell>
          <cell r="G116">
            <v>0</v>
          </cell>
          <cell r="H116">
            <v>-555</v>
          </cell>
          <cell r="I116">
            <v>0</v>
          </cell>
          <cell r="J116">
            <v>616</v>
          </cell>
          <cell r="K116">
            <v>7575</v>
          </cell>
          <cell r="L116">
            <v>6</v>
          </cell>
          <cell r="M116">
            <v>0</v>
          </cell>
          <cell r="N116">
            <v>0</v>
          </cell>
          <cell r="O116">
            <v>0</v>
          </cell>
          <cell r="P116">
            <v>134</v>
          </cell>
          <cell r="Q116">
            <v>0</v>
          </cell>
          <cell r="R116">
            <v>140</v>
          </cell>
          <cell r="S116">
            <v>7435</v>
          </cell>
          <cell r="T116">
            <v>140</v>
          </cell>
          <cell r="U116">
            <v>7435</v>
          </cell>
        </row>
        <row r="117">
          <cell r="A117" t="str">
            <v>179</v>
          </cell>
          <cell r="B117" t="str">
            <v>รวม     ช่างซ่อมบำรุงระบบน้ำ</v>
          </cell>
          <cell r="C117" t="str">
            <v>28คน</v>
          </cell>
          <cell r="D117">
            <v>49562</v>
          </cell>
          <cell r="E117">
            <v>3770</v>
          </cell>
          <cell r="F117">
            <v>298</v>
          </cell>
          <cell r="G117">
            <v>-55</v>
          </cell>
          <cell r="H117">
            <v>-657</v>
          </cell>
          <cell r="I117">
            <v>0</v>
          </cell>
          <cell r="J117">
            <v>8719</v>
          </cell>
          <cell r="K117">
            <v>61637</v>
          </cell>
          <cell r="L117">
            <v>8</v>
          </cell>
          <cell r="M117">
            <v>1775</v>
          </cell>
          <cell r="N117">
            <v>1254</v>
          </cell>
          <cell r="O117">
            <v>0</v>
          </cell>
          <cell r="P117">
            <v>1051</v>
          </cell>
          <cell r="Q117">
            <v>0</v>
          </cell>
          <cell r="R117">
            <v>5102</v>
          </cell>
          <cell r="S117">
            <v>56535</v>
          </cell>
          <cell r="T117">
            <v>5102</v>
          </cell>
          <cell r="U117">
            <v>56535</v>
          </cell>
        </row>
        <row r="118">
          <cell r="A118" t="str">
            <v>180</v>
          </cell>
          <cell r="B118" t="str">
            <v>รวม     ช่างซ่อมบำรุงระบบลม</v>
          </cell>
          <cell r="C118" t="str">
            <v>3คน</v>
          </cell>
          <cell r="D118">
            <v>7555</v>
          </cell>
          <cell r="E118">
            <v>0</v>
          </cell>
          <cell r="F118">
            <v>211</v>
          </cell>
          <cell r="G118">
            <v>0</v>
          </cell>
          <cell r="H118">
            <v>0</v>
          </cell>
          <cell r="I118">
            <v>0</v>
          </cell>
          <cell r="J118">
            <v>612</v>
          </cell>
          <cell r="K118">
            <v>8378</v>
          </cell>
          <cell r="L118">
            <v>0</v>
          </cell>
          <cell r="M118">
            <v>425</v>
          </cell>
          <cell r="N118">
            <v>555</v>
          </cell>
          <cell r="O118">
            <v>0</v>
          </cell>
          <cell r="P118">
            <v>151</v>
          </cell>
          <cell r="Q118">
            <v>0</v>
          </cell>
          <cell r="R118">
            <v>1131</v>
          </cell>
          <cell r="S118">
            <v>7247</v>
          </cell>
          <cell r="T118">
            <v>1131</v>
          </cell>
          <cell r="U118">
            <v>7247</v>
          </cell>
        </row>
        <row r="119">
          <cell r="A119" t="str">
            <v>182</v>
          </cell>
          <cell r="B119" t="str">
            <v>รวม     ช่างซ่อมระบบ</v>
          </cell>
          <cell r="C119" t="str">
            <v>7คน</v>
          </cell>
          <cell r="D119">
            <v>17010</v>
          </cell>
          <cell r="E119">
            <v>0</v>
          </cell>
          <cell r="F119">
            <v>577</v>
          </cell>
          <cell r="G119">
            <v>0</v>
          </cell>
          <cell r="H119">
            <v>-195</v>
          </cell>
          <cell r="I119">
            <v>0</v>
          </cell>
          <cell r="J119">
            <v>1554</v>
          </cell>
          <cell r="K119">
            <v>20386</v>
          </cell>
          <cell r="L119">
            <v>16</v>
          </cell>
          <cell r="M119">
            <v>500</v>
          </cell>
          <cell r="N119">
            <v>81</v>
          </cell>
          <cell r="O119">
            <v>0</v>
          </cell>
          <cell r="P119">
            <v>339</v>
          </cell>
          <cell r="Q119">
            <v>0</v>
          </cell>
          <cell r="R119">
            <v>936</v>
          </cell>
          <cell r="S119">
            <v>18010</v>
          </cell>
          <cell r="T119">
            <v>936</v>
          </cell>
          <cell r="U119">
            <v>18010</v>
          </cell>
        </row>
        <row r="120">
          <cell r="A120" t="str">
            <v>183</v>
          </cell>
          <cell r="B120" t="str">
            <v>รวม     ช่างซ่อมสเตอร์ไรล์</v>
          </cell>
          <cell r="C120" t="str">
            <v>4คน</v>
          </cell>
          <cell r="D120">
            <v>10050</v>
          </cell>
          <cell r="E120">
            <v>0</v>
          </cell>
          <cell r="F120">
            <v>851</v>
          </cell>
          <cell r="G120">
            <v>0</v>
          </cell>
          <cell r="H120">
            <v>0</v>
          </cell>
          <cell r="I120">
            <v>0</v>
          </cell>
          <cell r="J120">
            <v>1133</v>
          </cell>
          <cell r="K120">
            <v>13474</v>
          </cell>
          <cell r="L120">
            <v>0</v>
          </cell>
          <cell r="M120">
            <v>250</v>
          </cell>
          <cell r="N120">
            <v>15</v>
          </cell>
          <cell r="O120">
            <v>0</v>
          </cell>
          <cell r="P120">
            <v>205</v>
          </cell>
          <cell r="Q120">
            <v>0</v>
          </cell>
          <cell r="R120">
            <v>470</v>
          </cell>
          <cell r="S120">
            <v>11564</v>
          </cell>
          <cell r="T120">
            <v>470</v>
          </cell>
          <cell r="U120">
            <v>11564</v>
          </cell>
        </row>
        <row r="121">
          <cell r="A121" t="str">
            <v>184</v>
          </cell>
          <cell r="B121" t="str">
            <v>รวม     ช่างซ่อมเครื่องยนต์</v>
          </cell>
          <cell r="C121" t="str">
            <v>1คน</v>
          </cell>
          <cell r="D121">
            <v>1911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294</v>
          </cell>
          <cell r="K121">
            <v>2205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38</v>
          </cell>
          <cell r="Q121">
            <v>0</v>
          </cell>
          <cell r="R121">
            <v>38</v>
          </cell>
          <cell r="S121">
            <v>2167</v>
          </cell>
          <cell r="T121">
            <v>38</v>
          </cell>
          <cell r="U121">
            <v>2167</v>
          </cell>
        </row>
        <row r="122">
          <cell r="A122" t="str">
            <v>186</v>
          </cell>
          <cell r="B122" t="str">
            <v>รวม     ขับรถโฟล์คลิฟท์</v>
          </cell>
          <cell r="C122" t="str">
            <v>94คน</v>
          </cell>
          <cell r="D122">
            <v>174556</v>
          </cell>
          <cell r="E122">
            <v>0</v>
          </cell>
          <cell r="F122">
            <v>0</v>
          </cell>
          <cell r="G122">
            <v>0</v>
          </cell>
          <cell r="H122">
            <v>-2408</v>
          </cell>
          <cell r="I122">
            <v>0</v>
          </cell>
          <cell r="J122">
            <v>5070</v>
          </cell>
          <cell r="K122">
            <v>177218</v>
          </cell>
          <cell r="L122">
            <v>0</v>
          </cell>
          <cell r="M122">
            <v>1675</v>
          </cell>
          <cell r="N122">
            <v>489</v>
          </cell>
          <cell r="O122">
            <v>0</v>
          </cell>
          <cell r="P122">
            <v>3609</v>
          </cell>
          <cell r="Q122">
            <v>0</v>
          </cell>
          <cell r="R122">
            <v>15112</v>
          </cell>
          <cell r="S122">
            <v>162106</v>
          </cell>
          <cell r="T122">
            <v>15112</v>
          </cell>
          <cell r="U122">
            <v>162106</v>
          </cell>
        </row>
        <row r="123">
          <cell r="A123" t="str">
            <v>188</v>
          </cell>
          <cell r="B123" t="str">
            <v>รวม     ช่างซ่อมดูแลทั่วไป</v>
          </cell>
          <cell r="C123" t="str">
            <v>31คน</v>
          </cell>
          <cell r="D123">
            <v>64802</v>
          </cell>
          <cell r="E123">
            <v>0</v>
          </cell>
          <cell r="F123">
            <v>0</v>
          </cell>
          <cell r="G123">
            <v>0</v>
          </cell>
          <cell r="H123">
            <v>-1300</v>
          </cell>
          <cell r="I123">
            <v>0</v>
          </cell>
          <cell r="J123">
            <v>1170</v>
          </cell>
          <cell r="K123">
            <v>64672</v>
          </cell>
          <cell r="L123">
            <v>0</v>
          </cell>
          <cell r="M123">
            <v>500</v>
          </cell>
          <cell r="N123">
            <v>126</v>
          </cell>
          <cell r="O123">
            <v>0</v>
          </cell>
          <cell r="P123">
            <v>1333</v>
          </cell>
          <cell r="Q123">
            <v>0</v>
          </cell>
          <cell r="R123">
            <v>1959</v>
          </cell>
          <cell r="S123">
            <v>62713</v>
          </cell>
          <cell r="T123">
            <v>1959</v>
          </cell>
          <cell r="U123">
            <v>62713</v>
          </cell>
        </row>
        <row r="124">
          <cell r="A124" t="str">
            <v>190</v>
          </cell>
          <cell r="B124" t="str">
            <v>รวม     ข้อมูลซ่อมบำรุงดูแล</v>
          </cell>
          <cell r="C124" t="str">
            <v>1คน</v>
          </cell>
          <cell r="D124">
            <v>1970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591</v>
          </cell>
          <cell r="K124">
            <v>4201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47</v>
          </cell>
          <cell r="Q124">
            <v>0</v>
          </cell>
          <cell r="R124">
            <v>47</v>
          </cell>
          <cell r="S124">
            <v>2514</v>
          </cell>
          <cell r="T124">
            <v>47</v>
          </cell>
          <cell r="U124">
            <v>2514</v>
          </cell>
        </row>
        <row r="125">
          <cell r="A125" t="str">
            <v>196</v>
          </cell>
          <cell r="B125" t="str">
            <v>รวม     ช่างซ่อมบำรุงดูแล (P</v>
          </cell>
          <cell r="C125" t="str">
            <v>3คน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4000</v>
          </cell>
          <cell r="K125">
            <v>4000</v>
          </cell>
          <cell r="L125">
            <v>0</v>
          </cell>
          <cell r="M125">
            <v>250</v>
          </cell>
          <cell r="N125">
            <v>48</v>
          </cell>
          <cell r="O125">
            <v>0</v>
          </cell>
          <cell r="P125">
            <v>0</v>
          </cell>
          <cell r="Q125">
            <v>0</v>
          </cell>
          <cell r="R125">
            <v>298</v>
          </cell>
          <cell r="S125">
            <v>3702</v>
          </cell>
          <cell r="T125">
            <v>298</v>
          </cell>
          <cell r="U125">
            <v>3702</v>
          </cell>
        </row>
        <row r="126">
          <cell r="A126" t="str">
            <v>197</v>
          </cell>
          <cell r="B126" t="str">
            <v>รวม     ช่างซ่อมบำรุงบอยเล่อ</v>
          </cell>
          <cell r="C126" t="str">
            <v>10คน</v>
          </cell>
          <cell r="D126">
            <v>23445</v>
          </cell>
          <cell r="E126">
            <v>509</v>
          </cell>
          <cell r="F126">
            <v>1098</v>
          </cell>
          <cell r="G126">
            <v>0</v>
          </cell>
          <cell r="H126">
            <v>0</v>
          </cell>
          <cell r="I126">
            <v>0</v>
          </cell>
          <cell r="J126">
            <v>3524</v>
          </cell>
          <cell r="K126">
            <v>28576</v>
          </cell>
          <cell r="L126">
            <v>12</v>
          </cell>
          <cell r="M126">
            <v>350</v>
          </cell>
          <cell r="N126">
            <v>360</v>
          </cell>
          <cell r="O126">
            <v>0</v>
          </cell>
          <cell r="P126">
            <v>477</v>
          </cell>
          <cell r="Q126">
            <v>0</v>
          </cell>
          <cell r="R126">
            <v>1199</v>
          </cell>
          <cell r="S126">
            <v>27377</v>
          </cell>
          <cell r="T126">
            <v>1199</v>
          </cell>
          <cell r="U126">
            <v>27377</v>
          </cell>
        </row>
        <row r="127">
          <cell r="A127" t="str">
            <v>184</v>
          </cell>
          <cell r="B127" t="str">
            <v>รวม     พนง.ทำความสะอาดเตา</v>
          </cell>
          <cell r="C127" t="str">
            <v>1คน</v>
          </cell>
          <cell r="D127">
            <v>5990866.0500000007</v>
          </cell>
          <cell r="E127">
            <v>5683</v>
          </cell>
          <cell r="F127">
            <v>53485</v>
          </cell>
          <cell r="G127">
            <v>-6640</v>
          </cell>
          <cell r="H127">
            <v>-56044</v>
          </cell>
          <cell r="I127">
            <v>471438</v>
          </cell>
          <cell r="J127">
            <v>614775</v>
          </cell>
          <cell r="K127">
            <v>7088992</v>
          </cell>
          <cell r="L127">
            <v>518</v>
          </cell>
          <cell r="M127">
            <v>127617</v>
          </cell>
          <cell r="N127">
            <v>94824</v>
          </cell>
          <cell r="O127">
            <v>216</v>
          </cell>
          <cell r="P127">
            <v>124457</v>
          </cell>
          <cell r="Q127">
            <v>93</v>
          </cell>
          <cell r="R127">
            <v>392098</v>
          </cell>
          <cell r="S127">
            <v>6676509</v>
          </cell>
          <cell r="T127">
            <v>392207</v>
          </cell>
          <cell r="U127">
            <v>6683228</v>
          </cell>
        </row>
        <row r="128">
          <cell r="A128" t="str">
            <v>186</v>
          </cell>
          <cell r="B128" t="str">
            <v>รวม     ตรวจสอบลม B (เหมา) S</v>
          </cell>
          <cell r="C128" t="str">
            <v>87คน</v>
          </cell>
          <cell r="D128">
            <v>172577</v>
          </cell>
          <cell r="E128">
            <v>0</v>
          </cell>
          <cell r="F128">
            <v>0</v>
          </cell>
          <cell r="G128">
            <v>0</v>
          </cell>
          <cell r="H128">
            <v>-2080</v>
          </cell>
          <cell r="I128">
            <v>0</v>
          </cell>
          <cell r="J128">
            <v>5070</v>
          </cell>
          <cell r="K128">
            <v>175567</v>
          </cell>
          <cell r="L128">
            <v>0</v>
          </cell>
          <cell r="M128">
            <v>1175</v>
          </cell>
          <cell r="N128">
            <v>249</v>
          </cell>
          <cell r="O128">
            <v>0</v>
          </cell>
          <cell r="P128">
            <v>3594</v>
          </cell>
          <cell r="Q128">
            <v>0</v>
          </cell>
          <cell r="R128">
            <v>157972</v>
          </cell>
        </row>
        <row r="129">
          <cell r="A129" t="str">
            <v>188</v>
          </cell>
          <cell r="B129" t="str">
            <v>รวม     บรรจุ A (008) ssc1</v>
          </cell>
          <cell r="C129" t="str">
            <v>39คน</v>
          </cell>
          <cell r="D129">
            <v>62656</v>
          </cell>
          <cell r="E129">
            <v>0</v>
          </cell>
          <cell r="F129">
            <v>0</v>
          </cell>
          <cell r="G129">
            <v>0</v>
          </cell>
          <cell r="H129">
            <v>-2080</v>
          </cell>
          <cell r="I129">
            <v>0</v>
          </cell>
          <cell r="J129">
            <v>780</v>
          </cell>
          <cell r="K129">
            <v>61486</v>
          </cell>
          <cell r="L129">
            <v>0</v>
          </cell>
          <cell r="M129">
            <v>250</v>
          </cell>
          <cell r="N129">
            <v>3</v>
          </cell>
          <cell r="O129">
            <v>0</v>
          </cell>
          <cell r="P129">
            <v>1334</v>
          </cell>
          <cell r="Q129">
            <v>0</v>
          </cell>
          <cell r="R129">
            <v>59769</v>
          </cell>
        </row>
        <row r="130">
          <cell r="A130" t="str">
            <v>190</v>
          </cell>
          <cell r="B130" t="str">
            <v>รวม     ช่างเทคนิคคุณภาพ</v>
          </cell>
          <cell r="C130" t="str">
            <v>1คน</v>
          </cell>
          <cell r="D130">
            <v>2364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197</v>
          </cell>
          <cell r="K130">
            <v>2561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47</v>
          </cell>
          <cell r="Q130">
            <v>0</v>
          </cell>
          <cell r="R130">
            <v>2514</v>
          </cell>
        </row>
        <row r="131">
          <cell r="A131" t="str">
            <v>196</v>
          </cell>
          <cell r="B131" t="str">
            <v>รวม     พนง.ประจำบ่อน้ำเสีย</v>
          </cell>
          <cell r="C131" t="str">
            <v>3คน</v>
          </cell>
          <cell r="D131">
            <v>5649</v>
          </cell>
          <cell r="E131">
            <v>0</v>
          </cell>
          <cell r="F131">
            <v>163</v>
          </cell>
          <cell r="G131">
            <v>0</v>
          </cell>
          <cell r="H131">
            <v>0</v>
          </cell>
          <cell r="I131">
            <v>0</v>
          </cell>
          <cell r="J131">
            <v>308</v>
          </cell>
          <cell r="K131">
            <v>6120</v>
          </cell>
          <cell r="L131">
            <v>0</v>
          </cell>
          <cell r="M131">
            <v>250</v>
          </cell>
          <cell r="N131">
            <v>33</v>
          </cell>
          <cell r="O131">
            <v>0</v>
          </cell>
          <cell r="P131">
            <v>114</v>
          </cell>
          <cell r="Q131">
            <v>0</v>
          </cell>
          <cell r="R131">
            <v>5723</v>
          </cell>
        </row>
        <row r="132">
          <cell r="A132" t="str">
            <v>197</v>
          </cell>
          <cell r="B132" t="str">
            <v>รวม     พนง.ขับรถบรรทุก</v>
          </cell>
          <cell r="C132" t="str">
            <v>10คน</v>
          </cell>
          <cell r="D132">
            <v>22262</v>
          </cell>
          <cell r="E132">
            <v>0</v>
          </cell>
          <cell r="F132">
            <v>1199</v>
          </cell>
          <cell r="G132">
            <v>0</v>
          </cell>
          <cell r="H132">
            <v>0</v>
          </cell>
          <cell r="I132">
            <v>0</v>
          </cell>
          <cell r="J132">
            <v>1290</v>
          </cell>
          <cell r="K132">
            <v>24751</v>
          </cell>
          <cell r="L132">
            <v>0</v>
          </cell>
          <cell r="M132">
            <v>350</v>
          </cell>
          <cell r="N132">
            <v>378</v>
          </cell>
          <cell r="O132">
            <v>0</v>
          </cell>
          <cell r="P132">
            <v>448</v>
          </cell>
          <cell r="Q132">
            <v>0</v>
          </cell>
          <cell r="R132">
            <v>23575</v>
          </cell>
        </row>
        <row r="133">
          <cell r="B133" t="str">
            <v>รวม</v>
          </cell>
          <cell r="D133">
            <v>6289292</v>
          </cell>
          <cell r="E133">
            <v>9186</v>
          </cell>
          <cell r="F133">
            <v>228241</v>
          </cell>
          <cell r="G133">
            <v>-7565</v>
          </cell>
          <cell r="H133">
            <v>-69766</v>
          </cell>
          <cell r="I133">
            <v>1135908</v>
          </cell>
          <cell r="J133">
            <v>431993</v>
          </cell>
          <cell r="K133">
            <v>8025537</v>
          </cell>
          <cell r="L133">
            <v>540</v>
          </cell>
          <cell r="M133">
            <v>139950</v>
          </cell>
          <cell r="N133">
            <v>97106</v>
          </cell>
          <cell r="O133">
            <v>448</v>
          </cell>
          <cell r="P133">
            <v>131085</v>
          </cell>
          <cell r="Q133">
            <v>376</v>
          </cell>
          <cell r="R133">
            <v>7576810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1"/>
      <sheetName val="test 1"/>
      <sheetName val="Data 2"/>
      <sheetName val="test 2"/>
      <sheetName val="Data_1"/>
      <sheetName val="test_1"/>
      <sheetName val="Data_2"/>
      <sheetName val="test_2"/>
      <sheetName val="พค45 "/>
    </sheetNames>
    <sheetDataSet>
      <sheetData sheetId="0" refreshError="1"/>
      <sheetData sheetId="1" refreshError="1"/>
      <sheetData sheetId="2" refreshError="1">
        <row r="1">
          <cell r="A1" t="str">
            <v>002</v>
          </cell>
          <cell r="B1" t="str">
            <v>2คน</v>
          </cell>
          <cell r="C1">
            <v>4770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4770</v>
          </cell>
          <cell r="K1">
            <v>0</v>
          </cell>
          <cell r="L1">
            <v>96</v>
          </cell>
          <cell r="M1">
            <v>0</v>
          </cell>
          <cell r="N1">
            <v>96</v>
          </cell>
          <cell r="O1">
            <v>4674</v>
          </cell>
        </row>
        <row r="2">
          <cell r="A2" t="str">
            <v>003</v>
          </cell>
          <cell r="B2" t="str">
            <v>2คน</v>
          </cell>
          <cell r="C2">
            <v>4683</v>
          </cell>
          <cell r="D2">
            <v>0</v>
          </cell>
          <cell r="E2">
            <v>0</v>
          </cell>
          <cell r="F2">
            <v>-145</v>
          </cell>
          <cell r="G2">
            <v>0</v>
          </cell>
          <cell r="H2">
            <v>0</v>
          </cell>
          <cell r="I2">
            <v>366</v>
          </cell>
          <cell r="J2">
            <v>5944</v>
          </cell>
          <cell r="K2">
            <v>0</v>
          </cell>
          <cell r="L2">
            <v>97</v>
          </cell>
          <cell r="M2">
            <v>0</v>
          </cell>
          <cell r="N2">
            <v>97</v>
          </cell>
          <cell r="O2">
            <v>4807</v>
          </cell>
        </row>
        <row r="3">
          <cell r="A3" t="str">
            <v>004</v>
          </cell>
          <cell r="B3" t="str">
            <v>21คน</v>
          </cell>
          <cell r="C3">
            <v>46514</v>
          </cell>
          <cell r="D3">
            <v>0</v>
          </cell>
          <cell r="E3">
            <v>0</v>
          </cell>
          <cell r="F3">
            <v>0</v>
          </cell>
          <cell r="G3">
            <v>-670</v>
          </cell>
          <cell r="H3">
            <v>0</v>
          </cell>
          <cell r="I3">
            <v>612</v>
          </cell>
          <cell r="J3">
            <v>46456</v>
          </cell>
          <cell r="K3">
            <v>2</v>
          </cell>
          <cell r="L3">
            <v>922</v>
          </cell>
          <cell r="M3">
            <v>0</v>
          </cell>
          <cell r="N3">
            <v>4913</v>
          </cell>
          <cell r="O3">
            <v>41543</v>
          </cell>
        </row>
        <row r="4">
          <cell r="A4" t="str">
            <v>005</v>
          </cell>
          <cell r="B4" t="str">
            <v>3คน</v>
          </cell>
          <cell r="C4">
            <v>5800</v>
          </cell>
          <cell r="D4">
            <v>0</v>
          </cell>
          <cell r="E4">
            <v>0</v>
          </cell>
          <cell r="F4">
            <v>-37</v>
          </cell>
          <cell r="G4">
            <v>0</v>
          </cell>
          <cell r="H4">
            <v>0</v>
          </cell>
          <cell r="I4">
            <v>145</v>
          </cell>
          <cell r="J4">
            <v>5908</v>
          </cell>
          <cell r="K4">
            <v>11</v>
          </cell>
          <cell r="L4">
            <v>118</v>
          </cell>
          <cell r="M4">
            <v>0</v>
          </cell>
          <cell r="N4">
            <v>360</v>
          </cell>
          <cell r="O4">
            <v>5548</v>
          </cell>
        </row>
        <row r="5">
          <cell r="A5" t="str">
            <v>006</v>
          </cell>
          <cell r="B5" t="str">
            <v>35คน</v>
          </cell>
          <cell r="C5">
            <v>70681</v>
          </cell>
          <cell r="D5">
            <v>0</v>
          </cell>
          <cell r="E5">
            <v>160</v>
          </cell>
          <cell r="F5">
            <v>-62</v>
          </cell>
          <cell r="G5">
            <v>-506</v>
          </cell>
          <cell r="H5">
            <v>0</v>
          </cell>
          <cell r="I5">
            <v>3908</v>
          </cell>
          <cell r="J5">
            <v>74181</v>
          </cell>
          <cell r="K5">
            <v>0</v>
          </cell>
          <cell r="L5">
            <v>1466</v>
          </cell>
          <cell r="M5">
            <v>0</v>
          </cell>
          <cell r="N5">
            <v>2809</v>
          </cell>
          <cell r="O5">
            <v>71372</v>
          </cell>
        </row>
        <row r="6">
          <cell r="A6" t="str">
            <v>007</v>
          </cell>
          <cell r="B6" t="str">
            <v>5คน</v>
          </cell>
          <cell r="C6">
            <v>20640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405</v>
          </cell>
          <cell r="J6">
            <v>21045</v>
          </cell>
          <cell r="K6">
            <v>0</v>
          </cell>
          <cell r="L6">
            <v>419</v>
          </cell>
          <cell r="M6">
            <v>0</v>
          </cell>
          <cell r="N6">
            <v>709</v>
          </cell>
          <cell r="O6">
            <v>20336</v>
          </cell>
        </row>
        <row r="7">
          <cell r="A7" t="str">
            <v>008</v>
          </cell>
          <cell r="B7" t="str">
            <v>28คน</v>
          </cell>
          <cell r="C7">
            <v>85642</v>
          </cell>
          <cell r="D7">
            <v>0</v>
          </cell>
          <cell r="E7">
            <v>0</v>
          </cell>
          <cell r="F7">
            <v>0</v>
          </cell>
          <cell r="G7">
            <v>-1080</v>
          </cell>
          <cell r="H7">
            <v>0</v>
          </cell>
          <cell r="I7">
            <v>1755</v>
          </cell>
          <cell r="J7">
            <v>86317</v>
          </cell>
          <cell r="K7">
            <v>0</v>
          </cell>
          <cell r="L7">
            <v>1723</v>
          </cell>
          <cell r="M7">
            <v>0</v>
          </cell>
          <cell r="N7">
            <v>1933</v>
          </cell>
          <cell r="O7">
            <v>84384</v>
          </cell>
        </row>
        <row r="8">
          <cell r="A8" t="str">
            <v>009</v>
          </cell>
          <cell r="B8" t="str">
            <v>8คน</v>
          </cell>
          <cell r="C8">
            <v>30037</v>
          </cell>
          <cell r="D8">
            <v>0</v>
          </cell>
          <cell r="E8">
            <v>0</v>
          </cell>
          <cell r="F8">
            <v>0</v>
          </cell>
          <cell r="G8">
            <v>-135</v>
          </cell>
          <cell r="H8">
            <v>0</v>
          </cell>
          <cell r="I8">
            <v>895</v>
          </cell>
          <cell r="J8">
            <v>30797</v>
          </cell>
          <cell r="K8">
            <v>0</v>
          </cell>
          <cell r="L8">
            <v>614</v>
          </cell>
          <cell r="M8">
            <v>0</v>
          </cell>
          <cell r="N8">
            <v>888</v>
          </cell>
          <cell r="O8">
            <v>29909</v>
          </cell>
        </row>
        <row r="9">
          <cell r="A9" t="str">
            <v>010</v>
          </cell>
          <cell r="B9" t="str">
            <v>23คน</v>
          </cell>
          <cell r="C9">
            <v>45781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2808</v>
          </cell>
          <cell r="J9">
            <v>48589</v>
          </cell>
          <cell r="K9">
            <v>3</v>
          </cell>
          <cell r="L9">
            <v>955</v>
          </cell>
          <cell r="M9">
            <v>0</v>
          </cell>
          <cell r="N9">
            <v>2914</v>
          </cell>
          <cell r="O9">
            <v>45675</v>
          </cell>
        </row>
        <row r="10">
          <cell r="A10" t="str">
            <v>011</v>
          </cell>
          <cell r="B10" t="str">
            <v>40คน</v>
          </cell>
          <cell r="C10">
            <v>132909</v>
          </cell>
          <cell r="D10">
            <v>0</v>
          </cell>
          <cell r="E10">
            <v>0</v>
          </cell>
          <cell r="F10">
            <v>0</v>
          </cell>
          <cell r="G10">
            <v>-540</v>
          </cell>
          <cell r="H10">
            <v>0</v>
          </cell>
          <cell r="I10">
            <v>5080</v>
          </cell>
          <cell r="J10">
            <v>137449</v>
          </cell>
          <cell r="K10">
            <v>0</v>
          </cell>
          <cell r="L10">
            <v>2735</v>
          </cell>
          <cell r="M10">
            <v>0</v>
          </cell>
          <cell r="N10">
            <v>3256</v>
          </cell>
          <cell r="O10">
            <v>134193</v>
          </cell>
        </row>
        <row r="11">
          <cell r="A11" t="str">
            <v>012</v>
          </cell>
          <cell r="B11" t="str">
            <v>12คน</v>
          </cell>
          <cell r="C11">
            <v>53781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675</v>
          </cell>
          <cell r="J11">
            <v>54456</v>
          </cell>
          <cell r="K11">
            <v>0</v>
          </cell>
          <cell r="L11">
            <v>1090</v>
          </cell>
          <cell r="M11">
            <v>0</v>
          </cell>
          <cell r="N11">
            <v>1799</v>
          </cell>
          <cell r="O11">
            <v>52657</v>
          </cell>
        </row>
        <row r="12">
          <cell r="A12" t="str">
            <v>013</v>
          </cell>
          <cell r="B12" t="str">
            <v>9คน</v>
          </cell>
          <cell r="C12">
            <v>38579</v>
          </cell>
          <cell r="D12">
            <v>0</v>
          </cell>
          <cell r="E12">
            <v>237</v>
          </cell>
          <cell r="F12">
            <v>0</v>
          </cell>
          <cell r="G12">
            <v>0</v>
          </cell>
          <cell r="H12">
            <v>0</v>
          </cell>
          <cell r="I12">
            <v>1130</v>
          </cell>
          <cell r="J12">
            <v>39946</v>
          </cell>
          <cell r="K12">
            <v>0</v>
          </cell>
          <cell r="L12">
            <v>775</v>
          </cell>
          <cell r="M12">
            <v>0</v>
          </cell>
          <cell r="N12">
            <v>1921</v>
          </cell>
          <cell r="O12">
            <v>38025</v>
          </cell>
        </row>
        <row r="13">
          <cell r="A13" t="str">
            <v>014</v>
          </cell>
          <cell r="B13" t="str">
            <v>18คน</v>
          </cell>
          <cell r="C13">
            <v>35643</v>
          </cell>
          <cell r="D13">
            <v>0</v>
          </cell>
          <cell r="E13">
            <v>0</v>
          </cell>
          <cell r="F13">
            <v>0</v>
          </cell>
          <cell r="G13">
            <v>-322</v>
          </cell>
          <cell r="H13">
            <v>0</v>
          </cell>
          <cell r="I13">
            <v>2259</v>
          </cell>
          <cell r="J13">
            <v>37580</v>
          </cell>
          <cell r="K13">
            <v>0</v>
          </cell>
          <cell r="L13">
            <v>745</v>
          </cell>
          <cell r="M13">
            <v>0</v>
          </cell>
          <cell r="N13">
            <v>1708</v>
          </cell>
          <cell r="O13">
            <v>35872</v>
          </cell>
        </row>
        <row r="14">
          <cell r="A14" t="str">
            <v>015</v>
          </cell>
          <cell r="B14" t="str">
            <v>29คน</v>
          </cell>
          <cell r="C14">
            <v>51730</v>
          </cell>
          <cell r="D14">
            <v>0</v>
          </cell>
          <cell r="E14">
            <v>147</v>
          </cell>
          <cell r="F14">
            <v>-77</v>
          </cell>
          <cell r="G14">
            <v>-624</v>
          </cell>
          <cell r="H14">
            <v>0</v>
          </cell>
          <cell r="I14">
            <v>2589</v>
          </cell>
          <cell r="J14">
            <v>53765</v>
          </cell>
          <cell r="K14">
            <v>3</v>
          </cell>
          <cell r="L14">
            <v>1048</v>
          </cell>
          <cell r="M14">
            <v>0</v>
          </cell>
          <cell r="N14">
            <v>2532</v>
          </cell>
          <cell r="O14">
            <v>51233</v>
          </cell>
        </row>
        <row r="15">
          <cell r="A15" t="str">
            <v>016</v>
          </cell>
          <cell r="B15" t="str">
            <v>11คน</v>
          </cell>
          <cell r="C15">
            <v>53230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530</v>
          </cell>
          <cell r="J15">
            <v>53760</v>
          </cell>
          <cell r="K15">
            <v>0</v>
          </cell>
          <cell r="L15">
            <v>1073</v>
          </cell>
          <cell r="M15">
            <v>11</v>
          </cell>
          <cell r="N15">
            <v>2978</v>
          </cell>
          <cell r="O15">
            <v>50782</v>
          </cell>
        </row>
        <row r="16">
          <cell r="A16" t="str">
            <v>017</v>
          </cell>
          <cell r="B16" t="str">
            <v>18คน</v>
          </cell>
          <cell r="C16">
            <v>37053</v>
          </cell>
          <cell r="D16">
            <v>0</v>
          </cell>
          <cell r="E16">
            <v>0</v>
          </cell>
          <cell r="F16">
            <v>-144</v>
          </cell>
          <cell r="G16">
            <v>-1715</v>
          </cell>
          <cell r="H16">
            <v>0</v>
          </cell>
          <cell r="I16">
            <v>977</v>
          </cell>
          <cell r="J16">
            <v>36171</v>
          </cell>
          <cell r="K16">
            <v>5</v>
          </cell>
          <cell r="L16">
            <v>719</v>
          </cell>
          <cell r="M16">
            <v>0</v>
          </cell>
          <cell r="N16">
            <v>1252</v>
          </cell>
          <cell r="O16">
            <v>34919</v>
          </cell>
        </row>
        <row r="17">
          <cell r="A17" t="str">
            <v>018</v>
          </cell>
          <cell r="B17" t="str">
            <v>2คน</v>
          </cell>
          <cell r="C17">
            <v>12438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12438</v>
          </cell>
          <cell r="K17">
            <v>0</v>
          </cell>
          <cell r="L17">
            <v>249</v>
          </cell>
          <cell r="M17">
            <v>0</v>
          </cell>
          <cell r="N17">
            <v>524</v>
          </cell>
          <cell r="O17">
            <v>11914</v>
          </cell>
        </row>
        <row r="18">
          <cell r="A18" t="str">
            <v>019</v>
          </cell>
          <cell r="B18" t="str">
            <v>1คน</v>
          </cell>
          <cell r="C18">
            <v>3179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3179</v>
          </cell>
          <cell r="K18">
            <v>0</v>
          </cell>
          <cell r="L18">
            <v>56</v>
          </cell>
          <cell r="M18">
            <v>0</v>
          </cell>
          <cell r="N18">
            <v>56</v>
          </cell>
          <cell r="O18">
            <v>3123</v>
          </cell>
        </row>
        <row r="19">
          <cell r="A19" t="str">
            <v>020</v>
          </cell>
          <cell r="B19" t="str">
            <v>4คน</v>
          </cell>
          <cell r="C19">
            <v>9055</v>
          </cell>
          <cell r="D19">
            <v>0</v>
          </cell>
          <cell r="E19">
            <v>1009</v>
          </cell>
          <cell r="F19">
            <v>0</v>
          </cell>
          <cell r="G19">
            <v>0</v>
          </cell>
          <cell r="H19">
            <v>0</v>
          </cell>
          <cell r="I19">
            <v>440</v>
          </cell>
          <cell r="J19">
            <v>10504</v>
          </cell>
          <cell r="K19">
            <v>0</v>
          </cell>
          <cell r="L19">
            <v>183</v>
          </cell>
          <cell r="M19">
            <v>0</v>
          </cell>
          <cell r="N19">
            <v>369</v>
          </cell>
          <cell r="O19">
            <v>10135</v>
          </cell>
        </row>
        <row r="20">
          <cell r="A20" t="str">
            <v>021</v>
          </cell>
          <cell r="B20" t="str">
            <v>4คน</v>
          </cell>
          <cell r="C20">
            <v>8662</v>
          </cell>
          <cell r="D20">
            <v>0</v>
          </cell>
          <cell r="E20">
            <v>177</v>
          </cell>
          <cell r="F20">
            <v>-158</v>
          </cell>
          <cell r="G20">
            <v>0</v>
          </cell>
          <cell r="H20">
            <v>0</v>
          </cell>
          <cell r="I20">
            <v>1386</v>
          </cell>
          <cell r="J20">
            <v>10067</v>
          </cell>
          <cell r="K20">
            <v>0</v>
          </cell>
          <cell r="L20">
            <v>189</v>
          </cell>
          <cell r="M20">
            <v>0</v>
          </cell>
          <cell r="N20">
            <v>189</v>
          </cell>
          <cell r="O20">
            <v>9878</v>
          </cell>
        </row>
        <row r="21">
          <cell r="A21" t="str">
            <v>022</v>
          </cell>
          <cell r="B21" t="str">
            <v>3คน</v>
          </cell>
          <cell r="C21">
            <v>6853</v>
          </cell>
          <cell r="D21">
            <v>0</v>
          </cell>
          <cell r="E21">
            <v>175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7028</v>
          </cell>
          <cell r="K21">
            <v>0</v>
          </cell>
          <cell r="L21">
            <v>137</v>
          </cell>
          <cell r="M21">
            <v>0</v>
          </cell>
          <cell r="N21">
            <v>137</v>
          </cell>
          <cell r="O21">
            <v>6891</v>
          </cell>
        </row>
        <row r="22">
          <cell r="A22" t="str">
            <v>023</v>
          </cell>
          <cell r="B22" t="str">
            <v>1คน</v>
          </cell>
          <cell r="C22">
            <v>2324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2324</v>
          </cell>
          <cell r="K22">
            <v>0</v>
          </cell>
          <cell r="L22">
            <v>46</v>
          </cell>
          <cell r="M22">
            <v>0</v>
          </cell>
          <cell r="N22">
            <v>46</v>
          </cell>
          <cell r="O22">
            <v>2278</v>
          </cell>
        </row>
        <row r="23">
          <cell r="A23" t="str">
            <v>024</v>
          </cell>
          <cell r="B23" t="str">
            <v>3คน</v>
          </cell>
          <cell r="C23">
            <v>7250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176</v>
          </cell>
          <cell r="J23">
            <v>7426</v>
          </cell>
          <cell r="K23">
            <v>0</v>
          </cell>
          <cell r="L23">
            <v>149</v>
          </cell>
          <cell r="M23">
            <v>0</v>
          </cell>
          <cell r="N23">
            <v>678</v>
          </cell>
          <cell r="O23">
            <v>6748</v>
          </cell>
        </row>
        <row r="24">
          <cell r="A24" t="str">
            <v>025</v>
          </cell>
          <cell r="B24" t="str">
            <v>1คน</v>
          </cell>
          <cell r="C24">
            <v>2436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2436</v>
          </cell>
          <cell r="K24">
            <v>0</v>
          </cell>
          <cell r="L24">
            <v>49</v>
          </cell>
          <cell r="M24">
            <v>0</v>
          </cell>
          <cell r="N24">
            <v>49</v>
          </cell>
          <cell r="O24">
            <v>2387</v>
          </cell>
        </row>
        <row r="25">
          <cell r="A25" t="str">
            <v>026</v>
          </cell>
          <cell r="B25" t="str">
            <v>1คน</v>
          </cell>
          <cell r="C25">
            <v>2262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174</v>
          </cell>
          <cell r="I25">
            <v>0</v>
          </cell>
          <cell r="J25">
            <v>2436</v>
          </cell>
          <cell r="K25">
            <v>0</v>
          </cell>
          <cell r="L25">
            <v>45</v>
          </cell>
          <cell r="M25">
            <v>0</v>
          </cell>
        </row>
        <row r="26">
          <cell r="A26" t="str">
            <v>027</v>
          </cell>
          <cell r="B26" t="str">
            <v>1คน</v>
          </cell>
          <cell r="C26">
            <v>2478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2478</v>
          </cell>
          <cell r="K26">
            <v>0</v>
          </cell>
          <cell r="L26">
            <v>50</v>
          </cell>
          <cell r="M26">
            <v>0</v>
          </cell>
          <cell r="N26">
            <v>645</v>
          </cell>
          <cell r="O26">
            <v>4311</v>
          </cell>
        </row>
        <row r="27">
          <cell r="A27" t="str">
            <v>028</v>
          </cell>
          <cell r="B27" t="str">
            <v>7คน</v>
          </cell>
          <cell r="C27">
            <v>18711</v>
          </cell>
          <cell r="D27">
            <v>0</v>
          </cell>
          <cell r="E27">
            <v>1573</v>
          </cell>
          <cell r="F27">
            <v>0</v>
          </cell>
          <cell r="G27">
            <v>0</v>
          </cell>
          <cell r="H27">
            <v>0</v>
          </cell>
          <cell r="I27">
            <v>1040</v>
          </cell>
          <cell r="J27">
            <v>21324</v>
          </cell>
          <cell r="K27">
            <v>0</v>
          </cell>
          <cell r="L27">
            <v>374</v>
          </cell>
          <cell r="M27">
            <v>0</v>
          </cell>
          <cell r="N27">
            <v>1110</v>
          </cell>
          <cell r="O27">
            <v>20214</v>
          </cell>
        </row>
        <row r="28">
          <cell r="A28" t="str">
            <v>029</v>
          </cell>
          <cell r="B28" t="str">
            <v>4คน</v>
          </cell>
          <cell r="C28">
            <v>10991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10991</v>
          </cell>
          <cell r="K28">
            <v>0</v>
          </cell>
          <cell r="L28">
            <v>220</v>
          </cell>
          <cell r="M28">
            <v>0</v>
          </cell>
          <cell r="N28">
            <v>478</v>
          </cell>
          <cell r="O28">
            <v>10513</v>
          </cell>
        </row>
        <row r="29">
          <cell r="A29" t="str">
            <v>030</v>
          </cell>
          <cell r="B29" t="str">
            <v>1คน</v>
          </cell>
          <cell r="C29">
            <v>2156</v>
          </cell>
          <cell r="D29">
            <v>0</v>
          </cell>
          <cell r="E29">
            <v>0</v>
          </cell>
          <cell r="F29">
            <v>-98</v>
          </cell>
          <cell r="G29">
            <v>0</v>
          </cell>
          <cell r="H29">
            <v>0</v>
          </cell>
          <cell r="I29">
            <v>196</v>
          </cell>
          <cell r="J29">
            <v>2254</v>
          </cell>
          <cell r="K29">
            <v>0</v>
          </cell>
          <cell r="L29">
            <v>45</v>
          </cell>
          <cell r="M29">
            <v>0</v>
          </cell>
          <cell r="N29">
            <v>45</v>
          </cell>
          <cell r="O29">
            <v>2209</v>
          </cell>
        </row>
        <row r="30">
          <cell r="A30" t="str">
            <v>033</v>
          </cell>
          <cell r="B30" t="str">
            <v>1คน</v>
          </cell>
          <cell r="C30">
            <v>2660</v>
          </cell>
          <cell r="D30">
            <v>0</v>
          </cell>
          <cell r="E30">
            <v>0</v>
          </cell>
          <cell r="F30">
            <v>-95</v>
          </cell>
          <cell r="G30">
            <v>0</v>
          </cell>
          <cell r="H30">
            <v>0</v>
          </cell>
          <cell r="I30">
            <v>190</v>
          </cell>
          <cell r="J30">
            <v>2755</v>
          </cell>
          <cell r="K30">
            <v>0</v>
          </cell>
          <cell r="L30">
            <v>51</v>
          </cell>
          <cell r="M30">
            <v>0</v>
          </cell>
          <cell r="N30">
            <v>51</v>
          </cell>
          <cell r="O30">
            <v>2704</v>
          </cell>
        </row>
        <row r="31">
          <cell r="A31" t="str">
            <v>034</v>
          </cell>
          <cell r="B31" t="str">
            <v>3คน</v>
          </cell>
          <cell r="C31">
            <v>7406</v>
          </cell>
          <cell r="D31">
            <v>0</v>
          </cell>
          <cell r="E31">
            <v>0</v>
          </cell>
          <cell r="F31">
            <v>0</v>
          </cell>
          <cell r="G31">
            <v>-195</v>
          </cell>
          <cell r="H31">
            <v>0</v>
          </cell>
          <cell r="I31">
            <v>396</v>
          </cell>
          <cell r="J31">
            <v>7607</v>
          </cell>
          <cell r="K31">
            <v>0</v>
          </cell>
          <cell r="L31">
            <v>143</v>
          </cell>
          <cell r="M31">
            <v>0</v>
          </cell>
          <cell r="N31">
            <v>292</v>
          </cell>
          <cell r="O31">
            <v>7315</v>
          </cell>
        </row>
        <row r="32">
          <cell r="A32" t="str">
            <v>035</v>
          </cell>
          <cell r="B32" t="str">
            <v>3คน</v>
          </cell>
          <cell r="C32">
            <v>6569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165</v>
          </cell>
          <cell r="J32">
            <v>6734</v>
          </cell>
          <cell r="K32">
            <v>3</v>
          </cell>
          <cell r="L32">
            <v>134</v>
          </cell>
          <cell r="M32">
            <v>0</v>
          </cell>
          <cell r="N32">
            <v>137</v>
          </cell>
          <cell r="O32">
            <v>6597</v>
          </cell>
        </row>
        <row r="33">
          <cell r="A33" t="str">
            <v>036</v>
          </cell>
          <cell r="B33" t="str">
            <v>1คน</v>
          </cell>
          <cell r="C33">
            <v>2856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204</v>
          </cell>
          <cell r="J33">
            <v>3060</v>
          </cell>
          <cell r="K33">
            <v>5</v>
          </cell>
          <cell r="L33">
            <v>61</v>
          </cell>
          <cell r="M33">
            <v>0</v>
          </cell>
          <cell r="N33">
            <v>66</v>
          </cell>
          <cell r="O33">
            <v>2994</v>
          </cell>
        </row>
        <row r="34">
          <cell r="A34" t="str">
            <v>037</v>
          </cell>
          <cell r="B34" t="str">
            <v>7คน</v>
          </cell>
          <cell r="C34">
            <v>16771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1165</v>
          </cell>
          <cell r="J34">
            <v>17936</v>
          </cell>
          <cell r="K34">
            <v>7</v>
          </cell>
          <cell r="L34">
            <v>360</v>
          </cell>
          <cell r="M34">
            <v>0</v>
          </cell>
          <cell r="N34">
            <v>1137</v>
          </cell>
          <cell r="O34">
            <v>16799</v>
          </cell>
        </row>
        <row r="35">
          <cell r="A35" t="str">
            <v>038</v>
          </cell>
          <cell r="B35" t="str">
            <v>2คน</v>
          </cell>
          <cell r="C35">
            <v>4680</v>
          </cell>
          <cell r="D35">
            <v>0</v>
          </cell>
          <cell r="E35">
            <v>180</v>
          </cell>
          <cell r="F35">
            <v>0</v>
          </cell>
          <cell r="G35">
            <v>0</v>
          </cell>
          <cell r="H35">
            <v>0</v>
          </cell>
          <cell r="I35">
            <v>360</v>
          </cell>
          <cell r="J35">
            <v>5220</v>
          </cell>
          <cell r="K35">
            <v>0</v>
          </cell>
          <cell r="L35">
            <v>100</v>
          </cell>
          <cell r="M35">
            <v>0</v>
          </cell>
          <cell r="N35">
            <v>362</v>
          </cell>
          <cell r="O35">
            <v>4858</v>
          </cell>
        </row>
        <row r="36">
          <cell r="A36" t="str">
            <v>039</v>
          </cell>
          <cell r="B36" t="str">
            <v>6คน</v>
          </cell>
          <cell r="C36">
            <v>13936</v>
          </cell>
          <cell r="D36">
            <v>0</v>
          </cell>
          <cell r="E36">
            <v>341</v>
          </cell>
          <cell r="F36">
            <v>0</v>
          </cell>
          <cell r="G36">
            <v>0</v>
          </cell>
          <cell r="H36">
            <v>0</v>
          </cell>
          <cell r="I36">
            <v>1339</v>
          </cell>
          <cell r="J36">
            <v>15616</v>
          </cell>
          <cell r="K36">
            <v>0</v>
          </cell>
          <cell r="L36">
            <v>290</v>
          </cell>
          <cell r="M36">
            <v>0</v>
          </cell>
          <cell r="N36">
            <v>481</v>
          </cell>
          <cell r="O36">
            <v>15135</v>
          </cell>
        </row>
        <row r="37">
          <cell r="A37" t="str">
            <v>040</v>
          </cell>
          <cell r="B37" t="str">
            <v>7คน</v>
          </cell>
          <cell r="C37">
            <v>17694</v>
          </cell>
          <cell r="D37">
            <v>0</v>
          </cell>
          <cell r="E37">
            <v>190</v>
          </cell>
          <cell r="F37">
            <v>0</v>
          </cell>
          <cell r="G37">
            <v>-374</v>
          </cell>
          <cell r="H37">
            <v>0</v>
          </cell>
          <cell r="I37">
            <v>2116</v>
          </cell>
          <cell r="J37">
            <v>19626</v>
          </cell>
          <cell r="K37">
            <v>12</v>
          </cell>
          <cell r="L37">
            <v>356</v>
          </cell>
          <cell r="M37">
            <v>0</v>
          </cell>
          <cell r="N37">
            <v>1363</v>
          </cell>
          <cell r="O37">
            <v>18263</v>
          </cell>
        </row>
        <row r="38">
          <cell r="A38" t="str">
            <v>041</v>
          </cell>
          <cell r="B38" t="str">
            <v>13คน</v>
          </cell>
          <cell r="C38">
            <v>50721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975</v>
          </cell>
          <cell r="J38">
            <v>51696</v>
          </cell>
          <cell r="K38">
            <v>0</v>
          </cell>
          <cell r="L38">
            <v>1026</v>
          </cell>
          <cell r="M38">
            <v>0</v>
          </cell>
          <cell r="N38">
            <v>5284</v>
          </cell>
          <cell r="O38">
            <v>46412</v>
          </cell>
        </row>
        <row r="39">
          <cell r="A39" t="str">
            <v>042</v>
          </cell>
          <cell r="B39" t="str">
            <v>6คน</v>
          </cell>
          <cell r="C39">
            <v>27339</v>
          </cell>
          <cell r="D39">
            <v>0</v>
          </cell>
          <cell r="E39">
            <v>0</v>
          </cell>
          <cell r="F39">
            <v>0</v>
          </cell>
          <cell r="G39">
            <v>-130</v>
          </cell>
          <cell r="H39">
            <v>0</v>
          </cell>
          <cell r="I39">
            <v>0</v>
          </cell>
          <cell r="J39">
            <v>27339</v>
          </cell>
          <cell r="K39">
            <v>0</v>
          </cell>
          <cell r="L39">
            <v>547</v>
          </cell>
          <cell r="M39">
            <v>17</v>
          </cell>
          <cell r="N39">
            <v>1138</v>
          </cell>
          <cell r="O39">
            <v>26071</v>
          </cell>
        </row>
        <row r="40">
          <cell r="A40" t="str">
            <v>044</v>
          </cell>
          <cell r="B40" t="str">
            <v>1คน</v>
          </cell>
          <cell r="C40">
            <v>3080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3080</v>
          </cell>
          <cell r="K40">
            <v>0</v>
          </cell>
          <cell r="L40">
            <v>62</v>
          </cell>
          <cell r="M40">
            <v>0</v>
          </cell>
          <cell r="N40">
            <v>62</v>
          </cell>
          <cell r="O40">
            <v>3018</v>
          </cell>
        </row>
        <row r="41">
          <cell r="A41" t="str">
            <v>045</v>
          </cell>
          <cell r="B41" t="str">
            <v>8คน</v>
          </cell>
          <cell r="C41">
            <v>16696</v>
          </cell>
          <cell r="D41">
            <v>0</v>
          </cell>
          <cell r="E41">
            <v>620</v>
          </cell>
          <cell r="F41">
            <v>0</v>
          </cell>
          <cell r="G41">
            <v>-290</v>
          </cell>
          <cell r="H41">
            <v>0</v>
          </cell>
          <cell r="I41">
            <v>330</v>
          </cell>
          <cell r="J41">
            <v>17356</v>
          </cell>
          <cell r="K41">
            <v>5</v>
          </cell>
          <cell r="L41">
            <v>333</v>
          </cell>
          <cell r="M41">
            <v>0</v>
          </cell>
          <cell r="N41">
            <v>1144</v>
          </cell>
          <cell r="O41">
            <v>16212</v>
          </cell>
        </row>
        <row r="42">
          <cell r="A42" t="str">
            <v>046</v>
          </cell>
          <cell r="B42" t="str">
            <v>1คน</v>
          </cell>
          <cell r="C42">
            <v>2758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2758</v>
          </cell>
          <cell r="K42">
            <v>0</v>
          </cell>
          <cell r="L42">
            <v>55</v>
          </cell>
          <cell r="M42">
            <v>0</v>
          </cell>
          <cell r="N42">
            <v>55</v>
          </cell>
          <cell r="O42">
            <v>2703</v>
          </cell>
        </row>
        <row r="43">
          <cell r="A43" t="str">
            <v>047</v>
          </cell>
          <cell r="B43" t="str">
            <v>1คน</v>
          </cell>
          <cell r="C43">
            <v>2870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2870</v>
          </cell>
          <cell r="K43">
            <v>0</v>
          </cell>
          <cell r="L43">
            <v>58</v>
          </cell>
          <cell r="M43">
            <v>0</v>
          </cell>
          <cell r="N43">
            <v>58</v>
          </cell>
          <cell r="O43">
            <v>2812</v>
          </cell>
        </row>
        <row r="44">
          <cell r="A44" t="str">
            <v>049</v>
          </cell>
          <cell r="B44" t="str">
            <v>1คน</v>
          </cell>
          <cell r="C44">
            <v>2301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2301</v>
          </cell>
          <cell r="K44">
            <v>0</v>
          </cell>
          <cell r="L44">
            <v>47</v>
          </cell>
          <cell r="M44">
            <v>0</v>
          </cell>
          <cell r="N44">
            <v>47</v>
          </cell>
          <cell r="O44">
            <v>2254</v>
          </cell>
        </row>
        <row r="45">
          <cell r="A45" t="str">
            <v>050</v>
          </cell>
          <cell r="B45" t="str">
            <v>1คน</v>
          </cell>
          <cell r="C45">
            <v>1505</v>
          </cell>
          <cell r="D45">
            <v>0</v>
          </cell>
          <cell r="E45">
            <v>0</v>
          </cell>
          <cell r="F45">
            <v>0</v>
          </cell>
          <cell r="G45">
            <v>-215</v>
          </cell>
          <cell r="H45">
            <v>0</v>
          </cell>
          <cell r="I45">
            <v>860</v>
          </cell>
          <cell r="J45">
            <v>2150</v>
          </cell>
          <cell r="K45">
            <v>0</v>
          </cell>
          <cell r="L45">
            <v>43</v>
          </cell>
          <cell r="M45">
            <v>0</v>
          </cell>
          <cell r="N45">
            <v>43</v>
          </cell>
          <cell r="O45">
            <v>2107</v>
          </cell>
        </row>
        <row r="46">
          <cell r="A46" t="str">
            <v>051</v>
          </cell>
          <cell r="B46" t="str">
            <v>1คน</v>
          </cell>
          <cell r="C46">
            <v>3024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3024</v>
          </cell>
          <cell r="K46">
            <v>0</v>
          </cell>
          <cell r="L46">
            <v>60</v>
          </cell>
          <cell r="M46">
            <v>0</v>
          </cell>
          <cell r="N46">
            <v>60</v>
          </cell>
          <cell r="O46">
            <v>2964</v>
          </cell>
        </row>
        <row r="47">
          <cell r="A47" t="str">
            <v>052</v>
          </cell>
          <cell r="B47" t="str">
            <v>2คน</v>
          </cell>
          <cell r="C47">
            <v>5607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5607</v>
          </cell>
          <cell r="K47">
            <v>0</v>
          </cell>
          <cell r="L47">
            <v>111</v>
          </cell>
          <cell r="M47">
            <v>0</v>
          </cell>
          <cell r="N47">
            <v>111</v>
          </cell>
          <cell r="O47">
            <v>5496</v>
          </cell>
        </row>
        <row r="48">
          <cell r="A48" t="str">
            <v>053</v>
          </cell>
          <cell r="B48" t="str">
            <v>1คน</v>
          </cell>
          <cell r="C48">
            <v>2808</v>
          </cell>
          <cell r="D48">
            <v>0</v>
          </cell>
          <cell r="E48">
            <v>0</v>
          </cell>
          <cell r="F48">
            <v>0</v>
          </cell>
          <cell r="G48">
            <v>-234</v>
          </cell>
          <cell r="H48">
            <v>0</v>
          </cell>
          <cell r="I48">
            <v>0</v>
          </cell>
          <cell r="J48">
            <v>2574</v>
          </cell>
          <cell r="K48">
            <v>5</v>
          </cell>
          <cell r="L48">
            <v>51</v>
          </cell>
          <cell r="M48">
            <v>0</v>
          </cell>
          <cell r="N48">
            <v>56</v>
          </cell>
          <cell r="O48">
            <v>2518</v>
          </cell>
        </row>
        <row r="49">
          <cell r="A49" t="str">
            <v>054</v>
          </cell>
          <cell r="B49" t="str">
            <v>1คน</v>
          </cell>
          <cell r="C49">
            <v>2145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165</v>
          </cell>
          <cell r="J49">
            <v>2310</v>
          </cell>
          <cell r="K49">
            <v>0</v>
          </cell>
          <cell r="L49">
            <v>43</v>
          </cell>
          <cell r="M49">
            <v>0</v>
          </cell>
          <cell r="N49">
            <v>43</v>
          </cell>
          <cell r="O49">
            <v>2267</v>
          </cell>
        </row>
        <row r="50">
          <cell r="A50" t="str">
            <v>055</v>
          </cell>
          <cell r="B50" t="str">
            <v>1คน</v>
          </cell>
          <cell r="C50">
            <v>2534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2534</v>
          </cell>
          <cell r="K50">
            <v>0</v>
          </cell>
          <cell r="L50">
            <v>51</v>
          </cell>
          <cell r="M50">
            <v>0</v>
          </cell>
          <cell r="N50">
            <v>51</v>
          </cell>
          <cell r="O50">
            <v>2483</v>
          </cell>
        </row>
        <row r="51">
          <cell r="A51" t="str">
            <v>056</v>
          </cell>
          <cell r="B51" t="str">
            <v>1คน</v>
          </cell>
          <cell r="C51">
            <v>2720</v>
          </cell>
          <cell r="D51">
            <v>0</v>
          </cell>
          <cell r="E51">
            <v>340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3060</v>
          </cell>
          <cell r="K51">
            <v>0</v>
          </cell>
          <cell r="L51">
            <v>54</v>
          </cell>
          <cell r="M51">
            <v>0</v>
          </cell>
          <cell r="N51">
            <v>324</v>
          </cell>
          <cell r="O51">
            <v>2736</v>
          </cell>
        </row>
        <row r="52">
          <cell r="A52" t="str">
            <v>065</v>
          </cell>
          <cell r="B52" t="str">
            <v>3คน</v>
          </cell>
          <cell r="C52">
            <v>8554</v>
          </cell>
          <cell r="D52">
            <v>0</v>
          </cell>
          <cell r="E52">
            <v>929</v>
          </cell>
          <cell r="F52">
            <v>0</v>
          </cell>
          <cell r="G52">
            <v>0</v>
          </cell>
          <cell r="H52">
            <v>0</v>
          </cell>
          <cell r="I52">
            <v>665</v>
          </cell>
          <cell r="J52">
            <v>10148</v>
          </cell>
          <cell r="K52">
            <v>0</v>
          </cell>
          <cell r="L52">
            <v>175</v>
          </cell>
          <cell r="M52">
            <v>0</v>
          </cell>
          <cell r="N52">
            <v>175</v>
          </cell>
          <cell r="O52">
            <v>9973</v>
          </cell>
        </row>
        <row r="53">
          <cell r="A53" t="str">
            <v>066</v>
          </cell>
          <cell r="B53" t="str">
            <v>7คน</v>
          </cell>
          <cell r="C53">
            <v>16085</v>
          </cell>
          <cell r="D53">
            <v>0</v>
          </cell>
          <cell r="E53">
            <v>568</v>
          </cell>
          <cell r="F53">
            <v>0</v>
          </cell>
          <cell r="G53">
            <v>0</v>
          </cell>
          <cell r="H53">
            <v>0</v>
          </cell>
          <cell r="I53">
            <v>2137</v>
          </cell>
          <cell r="J53">
            <v>18790</v>
          </cell>
          <cell r="K53">
            <v>0</v>
          </cell>
          <cell r="L53">
            <v>349</v>
          </cell>
          <cell r="M53">
            <v>0</v>
          </cell>
          <cell r="N53">
            <v>864</v>
          </cell>
          <cell r="O53">
            <v>17926</v>
          </cell>
        </row>
        <row r="54">
          <cell r="A54" t="str">
            <v>067</v>
          </cell>
          <cell r="B54" t="str">
            <v>1คน</v>
          </cell>
          <cell r="C54">
            <v>3030</v>
          </cell>
          <cell r="D54">
            <v>0</v>
          </cell>
          <cell r="E54">
            <v>404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3434</v>
          </cell>
          <cell r="K54">
            <v>0</v>
          </cell>
          <cell r="L54">
            <v>61</v>
          </cell>
          <cell r="M54">
            <v>0</v>
          </cell>
          <cell r="N54">
            <v>61</v>
          </cell>
          <cell r="O54">
            <v>3373</v>
          </cell>
        </row>
        <row r="55">
          <cell r="A55" t="str">
            <v>068</v>
          </cell>
          <cell r="B55" t="str">
            <v>2คน</v>
          </cell>
          <cell r="C55">
            <v>6176</v>
          </cell>
          <cell r="D55">
            <v>0</v>
          </cell>
          <cell r="E55">
            <v>772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6948</v>
          </cell>
          <cell r="K55">
            <v>0</v>
          </cell>
          <cell r="L55">
            <v>124</v>
          </cell>
          <cell r="M55">
            <v>0</v>
          </cell>
          <cell r="N55">
            <v>331</v>
          </cell>
          <cell r="O55">
            <v>6617</v>
          </cell>
        </row>
        <row r="56">
          <cell r="A56" t="str">
            <v>070</v>
          </cell>
          <cell r="B56" t="str">
            <v>27คน</v>
          </cell>
          <cell r="C56">
            <v>51167</v>
          </cell>
          <cell r="D56">
            <v>0</v>
          </cell>
          <cell r="E56">
            <v>0</v>
          </cell>
          <cell r="F56">
            <v>0</v>
          </cell>
          <cell r="G56">
            <v>-467</v>
          </cell>
          <cell r="H56">
            <v>0</v>
          </cell>
          <cell r="I56">
            <v>8753</v>
          </cell>
          <cell r="J56">
            <v>59453</v>
          </cell>
          <cell r="K56">
            <v>0</v>
          </cell>
          <cell r="L56">
            <v>1051</v>
          </cell>
          <cell r="M56">
            <v>0</v>
          </cell>
          <cell r="N56">
            <v>2449</v>
          </cell>
          <cell r="O56">
            <v>57004</v>
          </cell>
        </row>
        <row r="57">
          <cell r="A57" t="str">
            <v>072</v>
          </cell>
          <cell r="B57" t="str">
            <v>2คน</v>
          </cell>
          <cell r="C57">
            <v>5790</v>
          </cell>
          <cell r="D57">
            <v>0</v>
          </cell>
          <cell r="E57">
            <v>772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6562</v>
          </cell>
          <cell r="K57">
            <v>0</v>
          </cell>
          <cell r="L57">
            <v>115</v>
          </cell>
          <cell r="M57">
            <v>0</v>
          </cell>
          <cell r="N57">
            <v>115</v>
          </cell>
          <cell r="O57">
            <v>6447</v>
          </cell>
        </row>
        <row r="58">
          <cell r="A58" t="str">
            <v>073</v>
          </cell>
          <cell r="B58" t="str">
            <v>7คน</v>
          </cell>
          <cell r="C58">
            <v>14313</v>
          </cell>
          <cell r="D58">
            <v>0</v>
          </cell>
          <cell r="E58">
            <v>0</v>
          </cell>
          <cell r="F58">
            <v>0</v>
          </cell>
          <cell r="G58">
            <v>-170</v>
          </cell>
          <cell r="H58">
            <v>0</v>
          </cell>
          <cell r="I58">
            <v>481</v>
          </cell>
          <cell r="J58">
            <v>14624</v>
          </cell>
          <cell r="K58">
            <v>0</v>
          </cell>
          <cell r="L58">
            <v>293</v>
          </cell>
          <cell r="M58">
            <v>0</v>
          </cell>
          <cell r="N58">
            <v>293</v>
          </cell>
          <cell r="O58">
            <v>14331</v>
          </cell>
        </row>
        <row r="59">
          <cell r="A59" t="str">
            <v>087</v>
          </cell>
          <cell r="B59" t="str">
            <v>12คน</v>
          </cell>
          <cell r="C59">
            <v>34556</v>
          </cell>
          <cell r="D59">
            <v>0</v>
          </cell>
          <cell r="E59">
            <v>0</v>
          </cell>
          <cell r="F59">
            <v>0</v>
          </cell>
          <cell r="G59">
            <v>-130</v>
          </cell>
          <cell r="H59">
            <v>0</v>
          </cell>
          <cell r="I59">
            <v>1430</v>
          </cell>
          <cell r="J59">
            <v>35856</v>
          </cell>
          <cell r="K59">
            <v>0</v>
          </cell>
          <cell r="L59">
            <v>716</v>
          </cell>
          <cell r="M59">
            <v>0</v>
          </cell>
          <cell r="N59">
            <v>1312</v>
          </cell>
          <cell r="O59">
            <v>34544</v>
          </cell>
        </row>
        <row r="60">
          <cell r="A60" t="str">
            <v>088</v>
          </cell>
          <cell r="B60" t="str">
            <v>205คน</v>
          </cell>
          <cell r="C60">
            <v>432199.9</v>
          </cell>
          <cell r="D60">
            <v>0</v>
          </cell>
          <cell r="E60">
            <v>0</v>
          </cell>
          <cell r="F60">
            <v>0</v>
          </cell>
          <cell r="G60">
            <v>-6240</v>
          </cell>
          <cell r="H60">
            <v>0</v>
          </cell>
          <cell r="I60">
            <v>29598</v>
          </cell>
          <cell r="J60">
            <v>455566</v>
          </cell>
          <cell r="K60">
            <v>12.75</v>
          </cell>
          <cell r="L60">
            <v>9038.5</v>
          </cell>
          <cell r="M60">
            <v>0</v>
          </cell>
          <cell r="N60">
            <v>9835</v>
          </cell>
          <cell r="O60">
            <v>439314</v>
          </cell>
        </row>
        <row r="61">
          <cell r="A61" t="str">
            <v>089</v>
          </cell>
          <cell r="B61" t="str">
            <v>1คน</v>
          </cell>
          <cell r="C61">
            <v>2240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2240</v>
          </cell>
          <cell r="K61">
            <v>0</v>
          </cell>
          <cell r="L61">
            <v>45</v>
          </cell>
          <cell r="M61">
            <v>0</v>
          </cell>
          <cell r="N61">
            <v>45</v>
          </cell>
          <cell r="O61">
            <v>2195</v>
          </cell>
        </row>
        <row r="62">
          <cell r="A62" t="str">
            <v>090</v>
          </cell>
          <cell r="B62" t="str">
            <v>4คน</v>
          </cell>
          <cell r="C62">
            <v>9782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764</v>
          </cell>
          <cell r="J62">
            <v>10546</v>
          </cell>
          <cell r="K62">
            <v>0</v>
          </cell>
          <cell r="L62">
            <v>196</v>
          </cell>
          <cell r="M62">
            <v>0</v>
          </cell>
          <cell r="N62">
            <v>196</v>
          </cell>
          <cell r="O62">
            <v>10350</v>
          </cell>
        </row>
        <row r="63">
          <cell r="A63" t="str">
            <v>091</v>
          </cell>
          <cell r="B63" t="str">
            <v>4คน</v>
          </cell>
          <cell r="C63">
            <v>5342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2916</v>
          </cell>
          <cell r="J63">
            <v>8258</v>
          </cell>
          <cell r="K63">
            <v>0</v>
          </cell>
          <cell r="L63">
            <v>165</v>
          </cell>
          <cell r="M63">
            <v>0</v>
          </cell>
          <cell r="N63">
            <v>165</v>
          </cell>
          <cell r="O63">
            <v>8093</v>
          </cell>
        </row>
        <row r="64">
          <cell r="A64" t="str">
            <v>093</v>
          </cell>
          <cell r="B64" t="str">
            <v>2คน</v>
          </cell>
          <cell r="C64">
            <v>4044</v>
          </cell>
          <cell r="D64">
            <v>0</v>
          </cell>
          <cell r="E64">
            <v>0</v>
          </cell>
          <cell r="F64">
            <v>-80</v>
          </cell>
          <cell r="G64">
            <v>0</v>
          </cell>
          <cell r="H64">
            <v>0</v>
          </cell>
          <cell r="I64">
            <v>0</v>
          </cell>
          <cell r="J64">
            <v>3964</v>
          </cell>
          <cell r="K64">
            <v>0</v>
          </cell>
          <cell r="L64">
            <v>80</v>
          </cell>
          <cell r="M64">
            <v>0</v>
          </cell>
          <cell r="N64">
            <v>1366</v>
          </cell>
          <cell r="O64">
            <v>2598</v>
          </cell>
        </row>
        <row r="65">
          <cell r="A65" t="str">
            <v>096</v>
          </cell>
          <cell r="B65" t="str">
            <v>15คน</v>
          </cell>
          <cell r="C65">
            <v>47609</v>
          </cell>
          <cell r="D65">
            <v>0</v>
          </cell>
          <cell r="E65">
            <v>0</v>
          </cell>
          <cell r="F65">
            <v>0</v>
          </cell>
          <cell r="G65">
            <v>-260</v>
          </cell>
          <cell r="H65">
            <v>0</v>
          </cell>
          <cell r="I65">
            <v>1170</v>
          </cell>
          <cell r="J65">
            <v>48519</v>
          </cell>
          <cell r="K65">
            <v>0</v>
          </cell>
          <cell r="L65">
            <v>970</v>
          </cell>
          <cell r="M65">
            <v>0</v>
          </cell>
          <cell r="N65">
            <v>970</v>
          </cell>
          <cell r="O65">
            <v>47549</v>
          </cell>
        </row>
        <row r="66">
          <cell r="A66" t="str">
            <v>111</v>
          </cell>
          <cell r="B66" t="str">
            <v>167คน</v>
          </cell>
          <cell r="C66">
            <v>296062</v>
          </cell>
          <cell r="D66">
            <v>0</v>
          </cell>
          <cell r="E66">
            <v>2041</v>
          </cell>
          <cell r="F66">
            <v>-8887</v>
          </cell>
          <cell r="G66">
            <v>-7426</v>
          </cell>
          <cell r="H66">
            <v>0</v>
          </cell>
          <cell r="I66">
            <v>3511</v>
          </cell>
          <cell r="J66">
            <v>285301</v>
          </cell>
          <cell r="K66">
            <v>6</v>
          </cell>
          <cell r="L66">
            <v>5449</v>
          </cell>
          <cell r="M66">
            <v>0</v>
          </cell>
          <cell r="N66">
            <v>20804</v>
          </cell>
          <cell r="O66">
            <v>264497</v>
          </cell>
        </row>
        <row r="67">
          <cell r="A67" t="str">
            <v>112</v>
          </cell>
          <cell r="B67" t="str">
            <v>240คน</v>
          </cell>
          <cell r="C67">
            <v>489136</v>
          </cell>
          <cell r="D67">
            <v>0</v>
          </cell>
          <cell r="E67">
            <v>6702</v>
          </cell>
          <cell r="F67">
            <v>-6443</v>
          </cell>
          <cell r="G67">
            <v>-8343</v>
          </cell>
          <cell r="H67">
            <v>0</v>
          </cell>
          <cell r="I67">
            <v>6954</v>
          </cell>
          <cell r="J67">
            <v>488006</v>
          </cell>
          <cell r="K67">
            <v>19</v>
          </cell>
          <cell r="L67">
            <v>9492</v>
          </cell>
          <cell r="M67">
            <v>0</v>
          </cell>
          <cell r="N67">
            <v>37484</v>
          </cell>
          <cell r="O67">
            <v>450522</v>
          </cell>
        </row>
        <row r="68">
          <cell r="A68" t="str">
            <v>113</v>
          </cell>
          <cell r="B68" t="str">
            <v>15คน</v>
          </cell>
          <cell r="C68">
            <v>26927</v>
          </cell>
          <cell r="D68">
            <v>0</v>
          </cell>
          <cell r="E68">
            <v>0</v>
          </cell>
          <cell r="F68">
            <v>-228</v>
          </cell>
          <cell r="G68">
            <v>-484</v>
          </cell>
          <cell r="H68">
            <v>0</v>
          </cell>
          <cell r="I68">
            <v>7909</v>
          </cell>
          <cell r="J68">
            <v>34124</v>
          </cell>
          <cell r="K68">
            <v>0</v>
          </cell>
          <cell r="L68">
            <v>594</v>
          </cell>
          <cell r="M68">
            <v>0</v>
          </cell>
          <cell r="N68">
            <v>594</v>
          </cell>
          <cell r="O68">
            <v>33530</v>
          </cell>
        </row>
        <row r="69">
          <cell r="A69" t="str">
            <v>114</v>
          </cell>
          <cell r="B69" t="str">
            <v>7คน</v>
          </cell>
          <cell r="C69">
            <v>12485</v>
          </cell>
          <cell r="D69">
            <v>0</v>
          </cell>
          <cell r="E69">
            <v>148</v>
          </cell>
          <cell r="F69">
            <v>0</v>
          </cell>
          <cell r="G69">
            <v>-477</v>
          </cell>
          <cell r="H69">
            <v>0</v>
          </cell>
          <cell r="I69">
            <v>1406</v>
          </cell>
          <cell r="J69">
            <v>13562</v>
          </cell>
          <cell r="K69">
            <v>0</v>
          </cell>
          <cell r="L69">
            <v>266</v>
          </cell>
          <cell r="M69">
            <v>0</v>
          </cell>
          <cell r="N69">
            <v>266</v>
          </cell>
          <cell r="O69">
            <v>13296</v>
          </cell>
        </row>
        <row r="70">
          <cell r="A70" t="str">
            <v>115</v>
          </cell>
          <cell r="B70" t="str">
            <v>6คน</v>
          </cell>
          <cell r="C70">
            <v>15789</v>
          </cell>
          <cell r="D70">
            <v>0</v>
          </cell>
          <cell r="E70">
            <v>189</v>
          </cell>
          <cell r="F70">
            <v>0</v>
          </cell>
          <cell r="G70">
            <v>0</v>
          </cell>
          <cell r="H70">
            <v>0</v>
          </cell>
          <cell r="I70">
            <v>1226</v>
          </cell>
          <cell r="J70">
            <v>17204</v>
          </cell>
          <cell r="K70">
            <v>7</v>
          </cell>
          <cell r="L70">
            <v>321</v>
          </cell>
          <cell r="M70">
            <v>0</v>
          </cell>
          <cell r="N70">
            <v>454</v>
          </cell>
          <cell r="O70">
            <v>16750</v>
          </cell>
        </row>
        <row r="71">
          <cell r="A71" t="str">
            <v>116</v>
          </cell>
          <cell r="B71" t="str">
            <v>7คน</v>
          </cell>
          <cell r="C71">
            <v>13031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455</v>
          </cell>
          <cell r="J71">
            <v>13486</v>
          </cell>
          <cell r="K71">
            <v>68</v>
          </cell>
          <cell r="L71">
            <v>256</v>
          </cell>
          <cell r="M71">
            <v>0</v>
          </cell>
          <cell r="N71">
            <v>618</v>
          </cell>
          <cell r="O71">
            <v>12868</v>
          </cell>
        </row>
        <row r="72">
          <cell r="A72" t="str">
            <v>117</v>
          </cell>
          <cell r="B72" t="str">
            <v>174คน</v>
          </cell>
          <cell r="C72">
            <v>313471.90000000002</v>
          </cell>
          <cell r="D72">
            <v>0</v>
          </cell>
          <cell r="E72">
            <v>0</v>
          </cell>
          <cell r="F72">
            <v>0</v>
          </cell>
          <cell r="G72">
            <v>-3120</v>
          </cell>
          <cell r="H72">
            <v>0</v>
          </cell>
          <cell r="I72">
            <v>13130</v>
          </cell>
          <cell r="J72">
            <v>324244</v>
          </cell>
          <cell r="K72">
            <v>22</v>
          </cell>
          <cell r="L72">
            <v>6317.35</v>
          </cell>
          <cell r="M72">
            <v>0</v>
          </cell>
          <cell r="N72">
            <v>15071</v>
          </cell>
          <cell r="O72">
            <v>263750</v>
          </cell>
        </row>
        <row r="73">
          <cell r="A73" t="str">
            <v>119</v>
          </cell>
          <cell r="B73" t="str">
            <v>164คน</v>
          </cell>
          <cell r="C73">
            <v>376786</v>
          </cell>
          <cell r="D73">
            <v>0</v>
          </cell>
          <cell r="E73">
            <v>0</v>
          </cell>
          <cell r="F73">
            <v>0</v>
          </cell>
          <cell r="G73">
            <v>-2860</v>
          </cell>
          <cell r="H73">
            <v>0</v>
          </cell>
          <cell r="I73">
            <v>27690</v>
          </cell>
          <cell r="J73">
            <v>401825</v>
          </cell>
          <cell r="K73">
            <v>0</v>
          </cell>
          <cell r="L73">
            <v>7989</v>
          </cell>
          <cell r="M73">
            <v>0</v>
          </cell>
          <cell r="N73">
            <v>9766</v>
          </cell>
          <cell r="O73">
            <v>391850</v>
          </cell>
        </row>
        <row r="74">
          <cell r="A74" t="str">
            <v>120</v>
          </cell>
          <cell r="B74" t="str">
            <v>139คน</v>
          </cell>
          <cell r="C74">
            <v>288019</v>
          </cell>
          <cell r="D74">
            <v>0</v>
          </cell>
          <cell r="E74">
            <v>0</v>
          </cell>
          <cell r="F74">
            <v>0</v>
          </cell>
          <cell r="G74">
            <v>-4030</v>
          </cell>
          <cell r="H74">
            <v>0</v>
          </cell>
          <cell r="I74">
            <v>13650</v>
          </cell>
          <cell r="J74">
            <v>297639</v>
          </cell>
          <cell r="K74">
            <v>0</v>
          </cell>
          <cell r="L74">
            <v>5891</v>
          </cell>
          <cell r="M74">
            <v>0</v>
          </cell>
          <cell r="N74">
            <v>6169</v>
          </cell>
          <cell r="O74">
            <v>291470</v>
          </cell>
        </row>
        <row r="75">
          <cell r="A75" t="str">
            <v>121</v>
          </cell>
          <cell r="B75" t="str">
            <v>4คน</v>
          </cell>
          <cell r="C75">
            <v>9121</v>
          </cell>
          <cell r="D75">
            <v>0</v>
          </cell>
          <cell r="E75">
            <v>0</v>
          </cell>
          <cell r="F75">
            <v>-59</v>
          </cell>
          <cell r="G75">
            <v>-176</v>
          </cell>
          <cell r="H75">
            <v>0</v>
          </cell>
          <cell r="I75">
            <v>462</v>
          </cell>
          <cell r="J75">
            <v>9234.5</v>
          </cell>
          <cell r="K75">
            <v>15</v>
          </cell>
          <cell r="L75">
            <v>181</v>
          </cell>
          <cell r="M75">
            <v>0</v>
          </cell>
          <cell r="N75">
            <v>507</v>
          </cell>
          <cell r="O75">
            <v>17962</v>
          </cell>
        </row>
        <row r="76">
          <cell r="A76" t="str">
            <v>122</v>
          </cell>
          <cell r="B76" t="str">
            <v>12คน</v>
          </cell>
          <cell r="C76">
            <v>23384.799999999999</v>
          </cell>
          <cell r="D76">
            <v>0</v>
          </cell>
          <cell r="E76">
            <v>0</v>
          </cell>
          <cell r="F76">
            <v>0</v>
          </cell>
          <cell r="G76">
            <v>-260</v>
          </cell>
          <cell r="H76">
            <v>0</v>
          </cell>
          <cell r="I76">
            <v>1430</v>
          </cell>
          <cell r="J76">
            <v>23852.799999999999</v>
          </cell>
          <cell r="K76">
            <v>0</v>
          </cell>
          <cell r="L76">
            <v>460.8</v>
          </cell>
          <cell r="M76">
            <v>0</v>
          </cell>
          <cell r="N76">
            <v>1676</v>
          </cell>
          <cell r="O76">
            <v>57956</v>
          </cell>
        </row>
        <row r="77">
          <cell r="A77" t="str">
            <v>123</v>
          </cell>
          <cell r="B77" t="str">
            <v>23คน</v>
          </cell>
          <cell r="C77">
            <v>32025.1</v>
          </cell>
          <cell r="D77">
            <v>0</v>
          </cell>
          <cell r="E77">
            <v>0</v>
          </cell>
          <cell r="F77">
            <v>0</v>
          </cell>
          <cell r="G77">
            <v>-135</v>
          </cell>
          <cell r="H77">
            <v>0</v>
          </cell>
          <cell r="I77">
            <v>6939</v>
          </cell>
          <cell r="J77">
            <v>38840.449999999997</v>
          </cell>
          <cell r="K77">
            <v>5.5</v>
          </cell>
          <cell r="L77">
            <v>764.15</v>
          </cell>
          <cell r="M77">
            <v>0</v>
          </cell>
          <cell r="N77">
            <v>1336</v>
          </cell>
          <cell r="O77">
            <v>36581</v>
          </cell>
        </row>
        <row r="78">
          <cell r="A78" t="str">
            <v>124</v>
          </cell>
          <cell r="B78" t="str">
            <v>97คน</v>
          </cell>
          <cell r="C78">
            <v>187133</v>
          </cell>
          <cell r="D78">
            <v>0</v>
          </cell>
          <cell r="E78">
            <v>145</v>
          </cell>
          <cell r="F78">
            <v>-206</v>
          </cell>
          <cell r="G78">
            <v>-1992</v>
          </cell>
          <cell r="H78">
            <v>0</v>
          </cell>
          <cell r="I78">
            <v>120117</v>
          </cell>
          <cell r="J78">
            <v>305197</v>
          </cell>
          <cell r="K78">
            <v>3</v>
          </cell>
          <cell r="L78">
            <v>3691</v>
          </cell>
          <cell r="M78">
            <v>0</v>
          </cell>
          <cell r="N78">
            <v>15594</v>
          </cell>
          <cell r="O78">
            <v>289603</v>
          </cell>
        </row>
        <row r="79">
          <cell r="A79" t="str">
            <v>126</v>
          </cell>
          <cell r="B79" t="str">
            <v>8คน</v>
          </cell>
          <cell r="C79">
            <v>19423</v>
          </cell>
          <cell r="D79">
            <v>0</v>
          </cell>
          <cell r="E79">
            <v>546</v>
          </cell>
          <cell r="F79">
            <v>0</v>
          </cell>
          <cell r="G79">
            <v>0</v>
          </cell>
          <cell r="H79">
            <v>0</v>
          </cell>
          <cell r="I79">
            <v>160</v>
          </cell>
          <cell r="J79">
            <v>20129</v>
          </cell>
          <cell r="K79">
            <v>6</v>
          </cell>
          <cell r="L79">
            <v>392</v>
          </cell>
          <cell r="M79">
            <v>0</v>
          </cell>
          <cell r="N79">
            <v>644</v>
          </cell>
          <cell r="O79">
            <v>19485</v>
          </cell>
        </row>
        <row r="80">
          <cell r="A80" t="str">
            <v>127</v>
          </cell>
          <cell r="B80" t="str">
            <v>9คน</v>
          </cell>
          <cell r="C80">
            <v>45000</v>
          </cell>
          <cell r="D80">
            <v>0</v>
          </cell>
          <cell r="E80">
            <v>0</v>
          </cell>
          <cell r="F80">
            <v>0</v>
          </cell>
          <cell r="G80">
            <v>-1660</v>
          </cell>
          <cell r="H80">
            <v>0</v>
          </cell>
          <cell r="I80">
            <v>280</v>
          </cell>
          <cell r="J80">
            <v>43620</v>
          </cell>
          <cell r="K80">
            <v>0</v>
          </cell>
          <cell r="L80">
            <v>872</v>
          </cell>
          <cell r="M80">
            <v>0</v>
          </cell>
          <cell r="N80">
            <v>2577</v>
          </cell>
          <cell r="O80">
            <v>41043</v>
          </cell>
        </row>
        <row r="81">
          <cell r="A81" t="str">
            <v>128</v>
          </cell>
          <cell r="B81" t="str">
            <v>126คน</v>
          </cell>
          <cell r="C81">
            <v>277056</v>
          </cell>
          <cell r="D81">
            <v>0</v>
          </cell>
          <cell r="E81">
            <v>1963</v>
          </cell>
          <cell r="F81">
            <v>-71</v>
          </cell>
          <cell r="G81">
            <v>-1369</v>
          </cell>
          <cell r="H81">
            <v>0</v>
          </cell>
          <cell r="I81">
            <v>8686</v>
          </cell>
          <cell r="J81">
            <v>286265</v>
          </cell>
          <cell r="K81">
            <v>53</v>
          </cell>
          <cell r="L81">
            <v>5665</v>
          </cell>
          <cell r="M81">
            <v>0</v>
          </cell>
          <cell r="N81">
            <v>23811</v>
          </cell>
          <cell r="O81">
            <v>262454</v>
          </cell>
        </row>
        <row r="82">
          <cell r="A82" t="str">
            <v>129</v>
          </cell>
          <cell r="B82" t="str">
            <v>145คน</v>
          </cell>
          <cell r="C82">
            <v>298590</v>
          </cell>
          <cell r="D82">
            <v>0</v>
          </cell>
          <cell r="E82">
            <v>1574</v>
          </cell>
          <cell r="F82">
            <v>-330</v>
          </cell>
          <cell r="G82">
            <v>-3220</v>
          </cell>
          <cell r="H82">
            <v>0</v>
          </cell>
          <cell r="I82">
            <v>14130</v>
          </cell>
          <cell r="J82">
            <v>310744</v>
          </cell>
          <cell r="K82">
            <v>0</v>
          </cell>
          <cell r="L82">
            <v>6092</v>
          </cell>
          <cell r="M82">
            <v>0</v>
          </cell>
          <cell r="N82">
            <v>16040</v>
          </cell>
          <cell r="O82">
            <v>294704</v>
          </cell>
        </row>
        <row r="83">
          <cell r="A83" t="str">
            <v>130</v>
          </cell>
          <cell r="B83" t="str">
            <v>8คน</v>
          </cell>
          <cell r="C83">
            <v>16771</v>
          </cell>
          <cell r="D83">
            <v>0</v>
          </cell>
          <cell r="E83">
            <v>166</v>
          </cell>
          <cell r="F83">
            <v>0</v>
          </cell>
          <cell r="G83">
            <v>0</v>
          </cell>
          <cell r="H83">
            <v>0</v>
          </cell>
          <cell r="I83">
            <v>1950</v>
          </cell>
          <cell r="J83">
            <v>18887</v>
          </cell>
          <cell r="K83">
            <v>0</v>
          </cell>
          <cell r="L83">
            <v>374</v>
          </cell>
          <cell r="M83">
            <v>0</v>
          </cell>
          <cell r="N83">
            <v>1592</v>
          </cell>
          <cell r="O83">
            <v>17295</v>
          </cell>
        </row>
        <row r="84">
          <cell r="A84" t="str">
            <v>131</v>
          </cell>
          <cell r="B84" t="str">
            <v>32คน</v>
          </cell>
          <cell r="C84">
            <v>95320</v>
          </cell>
          <cell r="D84">
            <v>0</v>
          </cell>
          <cell r="E84">
            <v>6560</v>
          </cell>
          <cell r="F84">
            <v>0</v>
          </cell>
          <cell r="G84">
            <v>-135</v>
          </cell>
          <cell r="H84">
            <v>0</v>
          </cell>
          <cell r="I84">
            <v>3665</v>
          </cell>
          <cell r="J84">
            <v>109410</v>
          </cell>
          <cell r="K84">
            <v>7</v>
          </cell>
          <cell r="L84">
            <v>1890</v>
          </cell>
          <cell r="M84">
            <v>35</v>
          </cell>
          <cell r="N84">
            <v>5516</v>
          </cell>
          <cell r="O84">
            <v>99894</v>
          </cell>
        </row>
        <row r="85">
          <cell r="A85" t="str">
            <v>132</v>
          </cell>
          <cell r="B85" t="str">
            <v>14คน</v>
          </cell>
          <cell r="C85">
            <v>58106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650</v>
          </cell>
          <cell r="J85">
            <v>58756</v>
          </cell>
          <cell r="K85">
            <v>0</v>
          </cell>
          <cell r="L85">
            <v>1174</v>
          </cell>
          <cell r="M85">
            <v>0</v>
          </cell>
          <cell r="N85">
            <v>1444</v>
          </cell>
          <cell r="O85">
            <v>57312</v>
          </cell>
        </row>
        <row r="86">
          <cell r="A86" t="str">
            <v>134</v>
          </cell>
          <cell r="B86" t="str">
            <v>2คน</v>
          </cell>
          <cell r="C86">
            <v>5755.3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5749.25</v>
          </cell>
          <cell r="K86">
            <v>3.75</v>
          </cell>
          <cell r="L86">
            <v>115.2</v>
          </cell>
          <cell r="M86">
            <v>0</v>
          </cell>
          <cell r="N86">
            <v>375</v>
          </cell>
          <cell r="O86">
            <v>4444</v>
          </cell>
        </row>
        <row r="87">
          <cell r="A87" t="str">
            <v>135</v>
          </cell>
          <cell r="B87" t="str">
            <v>24คน</v>
          </cell>
          <cell r="C87">
            <v>49983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1194</v>
          </cell>
          <cell r="J87">
            <v>51177</v>
          </cell>
          <cell r="K87">
            <v>53</v>
          </cell>
          <cell r="L87">
            <v>1016</v>
          </cell>
          <cell r="M87">
            <v>0</v>
          </cell>
          <cell r="N87">
            <v>3515</v>
          </cell>
          <cell r="O87">
            <v>47662</v>
          </cell>
        </row>
        <row r="88">
          <cell r="A88" t="str">
            <v>136</v>
          </cell>
          <cell r="B88" t="str">
            <v>4คน</v>
          </cell>
          <cell r="C88">
            <v>7154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1316</v>
          </cell>
          <cell r="J88">
            <v>8470</v>
          </cell>
          <cell r="K88">
            <v>3</v>
          </cell>
          <cell r="L88">
            <v>142</v>
          </cell>
          <cell r="M88">
            <v>0</v>
          </cell>
          <cell r="N88">
            <v>145</v>
          </cell>
          <cell r="O88">
            <v>8325</v>
          </cell>
        </row>
        <row r="89">
          <cell r="A89" t="str">
            <v>137</v>
          </cell>
          <cell r="B89" t="str">
            <v>1คน</v>
          </cell>
          <cell r="C89">
            <v>2688</v>
          </cell>
          <cell r="D89">
            <v>918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3606</v>
          </cell>
          <cell r="K89">
            <v>0</v>
          </cell>
          <cell r="L89">
            <v>54</v>
          </cell>
          <cell r="M89">
            <v>0</v>
          </cell>
          <cell r="N89">
            <v>54</v>
          </cell>
          <cell r="O89">
            <v>3552</v>
          </cell>
        </row>
        <row r="90">
          <cell r="A90" t="str">
            <v>139</v>
          </cell>
          <cell r="B90" t="str">
            <v>62คน</v>
          </cell>
          <cell r="C90">
            <v>126132</v>
          </cell>
          <cell r="D90">
            <v>0</v>
          </cell>
          <cell r="E90">
            <v>0</v>
          </cell>
          <cell r="F90">
            <v>0</v>
          </cell>
          <cell r="G90">
            <v>-3783</v>
          </cell>
          <cell r="H90">
            <v>0</v>
          </cell>
          <cell r="I90">
            <v>6801</v>
          </cell>
          <cell r="J90">
            <v>129150</v>
          </cell>
          <cell r="K90">
            <v>30</v>
          </cell>
          <cell r="L90">
            <v>2500</v>
          </cell>
          <cell r="M90">
            <v>0</v>
          </cell>
          <cell r="N90">
            <v>9202</v>
          </cell>
          <cell r="O90">
            <v>119948</v>
          </cell>
        </row>
        <row r="91">
          <cell r="A91" t="str">
            <v>140</v>
          </cell>
          <cell r="B91" t="str">
            <v>10คน</v>
          </cell>
          <cell r="C91">
            <v>29990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4320</v>
          </cell>
          <cell r="J91">
            <v>34310</v>
          </cell>
          <cell r="K91">
            <v>0</v>
          </cell>
          <cell r="L91">
            <v>648</v>
          </cell>
          <cell r="M91">
            <v>0</v>
          </cell>
          <cell r="N91">
            <v>3997</v>
          </cell>
          <cell r="O91">
            <v>30313</v>
          </cell>
        </row>
        <row r="92">
          <cell r="A92" t="str">
            <v>141</v>
          </cell>
          <cell r="B92" t="str">
            <v>16คน</v>
          </cell>
          <cell r="C92">
            <v>32179</v>
          </cell>
          <cell r="D92">
            <v>0</v>
          </cell>
          <cell r="E92">
            <v>0</v>
          </cell>
          <cell r="F92">
            <v>-147</v>
          </cell>
          <cell r="G92">
            <v>-166</v>
          </cell>
          <cell r="H92">
            <v>0</v>
          </cell>
          <cell r="I92">
            <v>1006</v>
          </cell>
          <cell r="J92">
            <v>32872</v>
          </cell>
          <cell r="K92">
            <v>0</v>
          </cell>
          <cell r="L92">
            <v>656</v>
          </cell>
          <cell r="M92">
            <v>0</v>
          </cell>
          <cell r="N92">
            <v>1126</v>
          </cell>
          <cell r="O92">
            <v>31746</v>
          </cell>
        </row>
        <row r="93">
          <cell r="A93" t="str">
            <v>142</v>
          </cell>
          <cell r="B93" t="str">
            <v>31คน</v>
          </cell>
          <cell r="C93">
            <v>53323</v>
          </cell>
          <cell r="D93">
            <v>0</v>
          </cell>
          <cell r="E93">
            <v>0</v>
          </cell>
          <cell r="F93">
            <v>0</v>
          </cell>
          <cell r="G93">
            <v>-565</v>
          </cell>
          <cell r="H93">
            <v>0</v>
          </cell>
          <cell r="I93">
            <v>5221</v>
          </cell>
          <cell r="J93">
            <v>57979</v>
          </cell>
          <cell r="K93">
            <v>7</v>
          </cell>
          <cell r="L93">
            <v>1190</v>
          </cell>
          <cell r="M93">
            <v>0</v>
          </cell>
          <cell r="N93">
            <v>2223</v>
          </cell>
          <cell r="O93">
            <v>55756</v>
          </cell>
        </row>
        <row r="94">
          <cell r="A94" t="str">
            <v>144</v>
          </cell>
          <cell r="B94" t="str">
            <v>7คน</v>
          </cell>
          <cell r="C94">
            <v>16368</v>
          </cell>
          <cell r="D94">
            <v>0</v>
          </cell>
          <cell r="E94">
            <v>0</v>
          </cell>
          <cell r="F94">
            <v>0</v>
          </cell>
          <cell r="G94">
            <v>-150</v>
          </cell>
          <cell r="H94">
            <v>0</v>
          </cell>
          <cell r="I94">
            <v>300</v>
          </cell>
          <cell r="J94">
            <v>16518</v>
          </cell>
          <cell r="K94">
            <v>0</v>
          </cell>
          <cell r="L94">
            <v>330</v>
          </cell>
          <cell r="M94">
            <v>0</v>
          </cell>
          <cell r="N94">
            <v>1200</v>
          </cell>
          <cell r="O94">
            <v>15318</v>
          </cell>
        </row>
        <row r="95">
          <cell r="A95" t="str">
            <v>145</v>
          </cell>
          <cell r="B95" t="str">
            <v>55คน</v>
          </cell>
          <cell r="C95">
            <v>154099</v>
          </cell>
          <cell r="D95">
            <v>0</v>
          </cell>
          <cell r="E95">
            <v>676</v>
          </cell>
          <cell r="F95">
            <v>-32</v>
          </cell>
          <cell r="G95">
            <v>-1368</v>
          </cell>
          <cell r="H95">
            <v>0</v>
          </cell>
          <cell r="I95">
            <v>13407</v>
          </cell>
          <cell r="J95">
            <v>166782</v>
          </cell>
          <cell r="K95">
            <v>10</v>
          </cell>
          <cell r="L95">
            <v>3059</v>
          </cell>
          <cell r="M95">
            <v>0</v>
          </cell>
          <cell r="N95">
            <v>10152</v>
          </cell>
          <cell r="O95">
            <v>156630</v>
          </cell>
        </row>
        <row r="96">
          <cell r="A96" t="str">
            <v>146</v>
          </cell>
          <cell r="B96" t="str">
            <v>4คน</v>
          </cell>
          <cell r="C96">
            <v>13797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</v>
          </cell>
          <cell r="J96">
            <v>14537</v>
          </cell>
          <cell r="K96">
            <v>0</v>
          </cell>
          <cell r="L96">
            <v>291</v>
          </cell>
          <cell r="M96">
            <v>0</v>
          </cell>
          <cell r="N96">
            <v>506</v>
          </cell>
          <cell r="O96">
            <v>14031</v>
          </cell>
        </row>
        <row r="97">
          <cell r="A97" t="str">
            <v>147</v>
          </cell>
          <cell r="B97" t="str">
            <v>3คน</v>
          </cell>
          <cell r="C97">
            <v>7706</v>
          </cell>
          <cell r="D97">
            <v>0</v>
          </cell>
          <cell r="E97">
            <v>0</v>
          </cell>
          <cell r="F97">
            <v>0</v>
          </cell>
          <cell r="G97">
            <v>-480</v>
          </cell>
          <cell r="H97">
            <v>0</v>
          </cell>
          <cell r="I97">
            <v>682</v>
          </cell>
          <cell r="J97">
            <v>7908</v>
          </cell>
          <cell r="K97">
            <v>0</v>
          </cell>
          <cell r="L97">
            <v>153</v>
          </cell>
          <cell r="M97">
            <v>0</v>
          </cell>
          <cell r="N97">
            <v>153</v>
          </cell>
          <cell r="O97">
            <v>7755</v>
          </cell>
        </row>
        <row r="98">
          <cell r="A98" t="str">
            <v>148</v>
          </cell>
          <cell r="B98" t="str">
            <v>17คน</v>
          </cell>
          <cell r="C98">
            <v>69673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1590</v>
          </cell>
          <cell r="J98">
            <v>71263</v>
          </cell>
          <cell r="K98">
            <v>0</v>
          </cell>
          <cell r="L98">
            <v>1393</v>
          </cell>
          <cell r="M98">
            <v>0</v>
          </cell>
          <cell r="N98">
            <v>3702</v>
          </cell>
          <cell r="O98">
            <v>67561</v>
          </cell>
        </row>
        <row r="99">
          <cell r="A99" t="str">
            <v>149</v>
          </cell>
          <cell r="B99" t="str">
            <v>63คน</v>
          </cell>
          <cell r="C99">
            <v>267430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4470</v>
          </cell>
          <cell r="J99">
            <v>271900</v>
          </cell>
          <cell r="K99">
            <v>0</v>
          </cell>
          <cell r="L99">
            <v>5413</v>
          </cell>
          <cell r="M99">
            <v>6</v>
          </cell>
          <cell r="N99">
            <v>16407</v>
          </cell>
          <cell r="O99">
            <v>255493</v>
          </cell>
        </row>
        <row r="100">
          <cell r="A100" t="str">
            <v>150</v>
          </cell>
          <cell r="B100" t="str">
            <v>35คน</v>
          </cell>
          <cell r="C100">
            <v>116756</v>
          </cell>
          <cell r="D100">
            <v>0</v>
          </cell>
          <cell r="E100">
            <v>0</v>
          </cell>
          <cell r="F100">
            <v>0</v>
          </cell>
          <cell r="G100">
            <v>-65</v>
          </cell>
          <cell r="H100">
            <v>0</v>
          </cell>
          <cell r="I100">
            <v>1202</v>
          </cell>
          <cell r="J100">
            <v>117893</v>
          </cell>
          <cell r="K100">
            <v>0</v>
          </cell>
          <cell r="L100">
            <v>2324</v>
          </cell>
          <cell r="M100">
            <v>0</v>
          </cell>
          <cell r="N100">
            <v>4915</v>
          </cell>
          <cell r="O100">
            <v>112978</v>
          </cell>
        </row>
        <row r="101">
          <cell r="A101" t="str">
            <v>153</v>
          </cell>
          <cell r="B101" t="str">
            <v>4คน</v>
          </cell>
          <cell r="C101">
            <v>9762</v>
          </cell>
          <cell r="D101">
            <v>0</v>
          </cell>
          <cell r="E101">
            <v>193</v>
          </cell>
          <cell r="F101">
            <v>0</v>
          </cell>
          <cell r="G101">
            <v>0</v>
          </cell>
          <cell r="H101">
            <v>0</v>
          </cell>
          <cell r="I101">
            <v>207</v>
          </cell>
          <cell r="J101">
            <v>10162</v>
          </cell>
          <cell r="K101">
            <v>0</v>
          </cell>
          <cell r="L101">
            <v>199</v>
          </cell>
          <cell r="M101">
            <v>0</v>
          </cell>
          <cell r="N101">
            <v>466</v>
          </cell>
          <cell r="O101">
            <v>9696</v>
          </cell>
        </row>
        <row r="102">
          <cell r="A102" t="str">
            <v>162</v>
          </cell>
          <cell r="B102" t="str">
            <v>7คน</v>
          </cell>
          <cell r="C102">
            <v>18257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1426</v>
          </cell>
          <cell r="J102">
            <v>19683</v>
          </cell>
          <cell r="K102">
            <v>4</v>
          </cell>
          <cell r="L102">
            <v>394</v>
          </cell>
          <cell r="M102">
            <v>0</v>
          </cell>
          <cell r="N102">
            <v>1508</v>
          </cell>
          <cell r="O102">
            <v>18175</v>
          </cell>
        </row>
        <row r="103">
          <cell r="A103" t="str">
            <v>163</v>
          </cell>
          <cell r="B103" t="str">
            <v>3คน</v>
          </cell>
          <cell r="C103">
            <v>7365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613</v>
          </cell>
          <cell r="J103">
            <v>7978</v>
          </cell>
          <cell r="K103">
            <v>0</v>
          </cell>
          <cell r="L103">
            <v>160</v>
          </cell>
          <cell r="M103">
            <v>0</v>
          </cell>
          <cell r="N103">
            <v>160</v>
          </cell>
          <cell r="O103">
            <v>7818</v>
          </cell>
        </row>
        <row r="104">
          <cell r="A104" t="str">
            <v>164</v>
          </cell>
          <cell r="B104" t="str">
            <v>9คน</v>
          </cell>
          <cell r="C104">
            <v>20645</v>
          </cell>
          <cell r="D104">
            <v>0</v>
          </cell>
          <cell r="E104">
            <v>170</v>
          </cell>
          <cell r="F104">
            <v>0</v>
          </cell>
          <cell r="G104">
            <v>-509</v>
          </cell>
          <cell r="H104">
            <v>0</v>
          </cell>
          <cell r="I104">
            <v>1271</v>
          </cell>
          <cell r="J104">
            <v>25097</v>
          </cell>
          <cell r="K104">
            <v>3</v>
          </cell>
          <cell r="L104">
            <v>427</v>
          </cell>
          <cell r="M104">
            <v>0</v>
          </cell>
          <cell r="N104">
            <v>958</v>
          </cell>
          <cell r="O104">
            <v>20619</v>
          </cell>
        </row>
        <row r="105">
          <cell r="A105" t="str">
            <v>165</v>
          </cell>
          <cell r="B105" t="str">
            <v>1คน</v>
          </cell>
          <cell r="C105">
            <v>2380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2380</v>
          </cell>
          <cell r="K105">
            <v>0</v>
          </cell>
          <cell r="L105">
            <v>48</v>
          </cell>
          <cell r="M105">
            <v>0</v>
          </cell>
          <cell r="N105">
            <v>48</v>
          </cell>
          <cell r="O105">
            <v>2332</v>
          </cell>
        </row>
        <row r="106">
          <cell r="A106" t="str">
            <v>166</v>
          </cell>
          <cell r="B106" t="str">
            <v>3คน</v>
          </cell>
          <cell r="C106">
            <v>7820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645</v>
          </cell>
          <cell r="J106">
            <v>8465</v>
          </cell>
          <cell r="K106">
            <v>0</v>
          </cell>
          <cell r="L106">
            <v>170</v>
          </cell>
          <cell r="M106">
            <v>0</v>
          </cell>
          <cell r="N106">
            <v>440</v>
          </cell>
          <cell r="O106">
            <v>8025</v>
          </cell>
        </row>
        <row r="107">
          <cell r="A107" t="str">
            <v>167</v>
          </cell>
          <cell r="B107" t="str">
            <v>2คน</v>
          </cell>
          <cell r="C107">
            <v>3130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3130</v>
          </cell>
          <cell r="K107">
            <v>0</v>
          </cell>
          <cell r="L107">
            <v>62</v>
          </cell>
          <cell r="M107">
            <v>0</v>
          </cell>
          <cell r="N107">
            <v>62</v>
          </cell>
          <cell r="O107">
            <v>3068</v>
          </cell>
        </row>
        <row r="108">
          <cell r="A108" t="str">
            <v>168</v>
          </cell>
          <cell r="B108" t="str">
            <v>1คน</v>
          </cell>
          <cell r="C108">
            <v>2632</v>
          </cell>
          <cell r="D108">
            <v>0</v>
          </cell>
          <cell r="E108">
            <v>188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2820</v>
          </cell>
          <cell r="K108">
            <v>4</v>
          </cell>
          <cell r="L108">
            <v>53</v>
          </cell>
          <cell r="M108">
            <v>0</v>
          </cell>
          <cell r="N108">
            <v>57</v>
          </cell>
          <cell r="O108">
            <v>2763</v>
          </cell>
        </row>
        <row r="109">
          <cell r="A109" t="str">
            <v>170</v>
          </cell>
          <cell r="B109" t="str">
            <v>1คน</v>
          </cell>
          <cell r="C109">
            <v>1980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165</v>
          </cell>
          <cell r="J109">
            <v>2145</v>
          </cell>
          <cell r="K109">
            <v>0</v>
          </cell>
          <cell r="L109">
            <v>43</v>
          </cell>
          <cell r="M109">
            <v>0</v>
          </cell>
          <cell r="N109">
            <v>43</v>
          </cell>
          <cell r="O109">
            <v>2102</v>
          </cell>
        </row>
        <row r="110">
          <cell r="A110" t="str">
            <v>174</v>
          </cell>
          <cell r="B110" t="str">
            <v>9คน</v>
          </cell>
          <cell r="C110">
            <v>18644</v>
          </cell>
          <cell r="D110">
            <v>0</v>
          </cell>
          <cell r="E110">
            <v>754</v>
          </cell>
          <cell r="F110">
            <v>0</v>
          </cell>
          <cell r="G110">
            <v>0</v>
          </cell>
          <cell r="H110">
            <v>0</v>
          </cell>
          <cell r="I110">
            <v>2640</v>
          </cell>
          <cell r="J110">
            <v>22038</v>
          </cell>
          <cell r="K110">
            <v>0</v>
          </cell>
          <cell r="L110">
            <v>422</v>
          </cell>
          <cell r="M110">
            <v>0</v>
          </cell>
          <cell r="N110">
            <v>1439</v>
          </cell>
          <cell r="O110">
            <v>20599</v>
          </cell>
        </row>
        <row r="111">
          <cell r="A111" t="str">
            <v>175</v>
          </cell>
          <cell r="B111" t="str">
            <v>4คน</v>
          </cell>
          <cell r="C111">
            <v>10827</v>
          </cell>
          <cell r="D111">
            <v>0</v>
          </cell>
          <cell r="E111">
            <v>800</v>
          </cell>
          <cell r="F111">
            <v>0</v>
          </cell>
          <cell r="G111">
            <v>-591</v>
          </cell>
          <cell r="H111">
            <v>0</v>
          </cell>
          <cell r="I111">
            <v>150</v>
          </cell>
          <cell r="J111">
            <v>11186</v>
          </cell>
          <cell r="K111">
            <v>5</v>
          </cell>
          <cell r="L111">
            <v>205</v>
          </cell>
          <cell r="M111">
            <v>0</v>
          </cell>
          <cell r="N111">
            <v>468</v>
          </cell>
          <cell r="O111">
            <v>10718</v>
          </cell>
        </row>
        <row r="112">
          <cell r="A112" t="str">
            <v>176</v>
          </cell>
          <cell r="B112" t="str">
            <v>2คน</v>
          </cell>
          <cell r="C112">
            <v>5469</v>
          </cell>
          <cell r="D112">
            <v>0</v>
          </cell>
          <cell r="E112">
            <v>584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6053</v>
          </cell>
          <cell r="K112">
            <v>0</v>
          </cell>
          <cell r="L112">
            <v>110</v>
          </cell>
          <cell r="M112">
            <v>0</v>
          </cell>
          <cell r="N112">
            <v>341</v>
          </cell>
          <cell r="O112">
            <v>5712</v>
          </cell>
        </row>
        <row r="113">
          <cell r="A113" t="str">
            <v>177</v>
          </cell>
          <cell r="B113" t="str">
            <v>1คน</v>
          </cell>
          <cell r="C113">
            <v>3120</v>
          </cell>
          <cell r="D113">
            <v>0</v>
          </cell>
          <cell r="E113">
            <v>416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3536</v>
          </cell>
          <cell r="K113">
            <v>0</v>
          </cell>
          <cell r="L113">
            <v>62</v>
          </cell>
          <cell r="M113">
            <v>0</v>
          </cell>
          <cell r="N113">
            <v>340</v>
          </cell>
          <cell r="O113">
            <v>3196</v>
          </cell>
        </row>
        <row r="114">
          <cell r="A114" t="str">
            <v>178</v>
          </cell>
          <cell r="B114" t="str">
            <v>3คน</v>
          </cell>
          <cell r="C114">
            <v>7148</v>
          </cell>
          <cell r="D114">
            <v>0</v>
          </cell>
          <cell r="E114">
            <v>0</v>
          </cell>
          <cell r="F114">
            <v>0</v>
          </cell>
          <cell r="G114">
            <v>-170</v>
          </cell>
          <cell r="H114">
            <v>0</v>
          </cell>
          <cell r="I114">
            <v>0</v>
          </cell>
          <cell r="J114">
            <v>6978</v>
          </cell>
          <cell r="K114">
            <v>0</v>
          </cell>
          <cell r="L114">
            <v>149</v>
          </cell>
          <cell r="M114">
            <v>0</v>
          </cell>
          <cell r="N114">
            <v>419</v>
          </cell>
          <cell r="O114">
            <v>6559</v>
          </cell>
        </row>
        <row r="115">
          <cell r="A115" t="str">
            <v>179</v>
          </cell>
          <cell r="B115" t="str">
            <v>28คน</v>
          </cell>
          <cell r="C115">
            <v>61840</v>
          </cell>
          <cell r="D115">
            <v>0</v>
          </cell>
          <cell r="E115">
            <v>1530</v>
          </cell>
          <cell r="F115">
            <v>-38</v>
          </cell>
          <cell r="G115">
            <v>-1565</v>
          </cell>
          <cell r="H115">
            <v>0</v>
          </cell>
          <cell r="I115">
            <v>5659</v>
          </cell>
          <cell r="J115">
            <v>67426</v>
          </cell>
          <cell r="K115">
            <v>14</v>
          </cell>
          <cell r="L115">
            <v>1180</v>
          </cell>
          <cell r="M115">
            <v>0</v>
          </cell>
          <cell r="N115">
            <v>3925</v>
          </cell>
          <cell r="O115">
            <v>63501</v>
          </cell>
        </row>
        <row r="116">
          <cell r="A116" t="str">
            <v>180</v>
          </cell>
          <cell r="B116" t="str">
            <v>3คน</v>
          </cell>
          <cell r="C116">
            <v>7568</v>
          </cell>
          <cell r="D116">
            <v>0</v>
          </cell>
          <cell r="E116">
            <v>0</v>
          </cell>
          <cell r="F116">
            <v>0</v>
          </cell>
          <cell r="G116">
            <v>-600</v>
          </cell>
          <cell r="H116">
            <v>0</v>
          </cell>
          <cell r="I116">
            <v>200</v>
          </cell>
          <cell r="J116">
            <v>7168</v>
          </cell>
          <cell r="K116">
            <v>0</v>
          </cell>
          <cell r="L116">
            <v>144</v>
          </cell>
          <cell r="M116">
            <v>0</v>
          </cell>
          <cell r="N116">
            <v>709</v>
          </cell>
          <cell r="O116">
            <v>6459</v>
          </cell>
        </row>
        <row r="117">
          <cell r="A117" t="str">
            <v>182</v>
          </cell>
          <cell r="B117" t="str">
            <v>7คน</v>
          </cell>
          <cell r="C117">
            <v>17607</v>
          </cell>
          <cell r="D117">
            <v>0</v>
          </cell>
          <cell r="E117">
            <v>405</v>
          </cell>
          <cell r="F117">
            <v>0</v>
          </cell>
          <cell r="G117">
            <v>-403</v>
          </cell>
          <cell r="H117">
            <v>0</v>
          </cell>
          <cell r="I117">
            <v>185</v>
          </cell>
          <cell r="J117">
            <v>19554</v>
          </cell>
          <cell r="K117">
            <v>6</v>
          </cell>
          <cell r="L117">
            <v>349</v>
          </cell>
          <cell r="M117">
            <v>0</v>
          </cell>
          <cell r="N117">
            <v>891</v>
          </cell>
          <cell r="O117">
            <v>16903</v>
          </cell>
        </row>
        <row r="118">
          <cell r="A118" t="str">
            <v>183</v>
          </cell>
          <cell r="B118" t="str">
            <v>4คน</v>
          </cell>
          <cell r="C118">
            <v>11240</v>
          </cell>
          <cell r="D118">
            <v>0</v>
          </cell>
          <cell r="E118">
            <v>864</v>
          </cell>
          <cell r="F118">
            <v>0</v>
          </cell>
          <cell r="G118">
            <v>0</v>
          </cell>
          <cell r="H118">
            <v>0</v>
          </cell>
          <cell r="I118">
            <v>514</v>
          </cell>
          <cell r="J118">
            <v>14378</v>
          </cell>
          <cell r="K118">
            <v>0</v>
          </cell>
          <cell r="L118">
            <v>232</v>
          </cell>
          <cell r="M118">
            <v>0</v>
          </cell>
          <cell r="N118">
            <v>498</v>
          </cell>
          <cell r="O118">
            <v>12120</v>
          </cell>
        </row>
        <row r="119">
          <cell r="A119" t="str">
            <v>184</v>
          </cell>
          <cell r="B119" t="str">
            <v>1คน</v>
          </cell>
          <cell r="C119">
            <v>1911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1911</v>
          </cell>
          <cell r="K119">
            <v>0</v>
          </cell>
          <cell r="L119">
            <v>38</v>
          </cell>
          <cell r="M119">
            <v>0</v>
          </cell>
          <cell r="N119">
            <v>38</v>
          </cell>
          <cell r="O119">
            <v>1873</v>
          </cell>
        </row>
        <row r="120">
          <cell r="A120" t="str">
            <v>186</v>
          </cell>
          <cell r="B120" t="str">
            <v>116คน</v>
          </cell>
          <cell r="C120">
            <v>188345</v>
          </cell>
          <cell r="D120">
            <v>0</v>
          </cell>
          <cell r="E120">
            <v>0</v>
          </cell>
          <cell r="F120">
            <v>0</v>
          </cell>
          <cell r="G120">
            <v>-2730</v>
          </cell>
          <cell r="H120">
            <v>0</v>
          </cell>
          <cell r="I120">
            <v>4165</v>
          </cell>
          <cell r="J120">
            <v>189780</v>
          </cell>
          <cell r="K120">
            <v>0</v>
          </cell>
          <cell r="L120">
            <v>4007</v>
          </cell>
          <cell r="M120">
            <v>0</v>
          </cell>
          <cell r="N120">
            <v>8509</v>
          </cell>
          <cell r="O120">
            <v>181271</v>
          </cell>
        </row>
        <row r="121">
          <cell r="A121" t="str">
            <v>188</v>
          </cell>
          <cell r="B121" t="str">
            <v>29คน</v>
          </cell>
          <cell r="C121">
            <v>61126</v>
          </cell>
          <cell r="D121">
            <v>0</v>
          </cell>
          <cell r="E121">
            <v>0</v>
          </cell>
          <cell r="F121">
            <v>0</v>
          </cell>
          <cell r="G121">
            <v>-390</v>
          </cell>
          <cell r="H121">
            <v>0</v>
          </cell>
          <cell r="I121">
            <v>1170</v>
          </cell>
          <cell r="J121">
            <v>61906</v>
          </cell>
          <cell r="K121">
            <v>0</v>
          </cell>
          <cell r="L121">
            <v>1198</v>
          </cell>
          <cell r="M121">
            <v>0</v>
          </cell>
          <cell r="N121">
            <v>1758</v>
          </cell>
          <cell r="O121">
            <v>60148</v>
          </cell>
        </row>
        <row r="122">
          <cell r="A122" t="str">
            <v>190</v>
          </cell>
          <cell r="B122" t="str">
            <v>1คน</v>
          </cell>
          <cell r="C122">
            <v>2758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4758</v>
          </cell>
          <cell r="K122">
            <v>0</v>
          </cell>
          <cell r="L122">
            <v>55</v>
          </cell>
          <cell r="M122">
            <v>0</v>
          </cell>
          <cell r="N122">
            <v>55</v>
          </cell>
          <cell r="O122">
            <v>2703</v>
          </cell>
        </row>
        <row r="123">
          <cell r="A123" t="str">
            <v>197</v>
          </cell>
          <cell r="B123" t="str">
            <v>10คน</v>
          </cell>
          <cell r="C123">
            <v>26889</v>
          </cell>
          <cell r="D123">
            <v>0</v>
          </cell>
          <cell r="E123">
            <v>1640</v>
          </cell>
          <cell r="F123">
            <v>0</v>
          </cell>
          <cell r="G123">
            <v>-150</v>
          </cell>
          <cell r="H123">
            <v>0</v>
          </cell>
          <cell r="I123">
            <v>1010</v>
          </cell>
          <cell r="J123">
            <v>29389</v>
          </cell>
          <cell r="K123">
            <v>0</v>
          </cell>
          <cell r="L123">
            <v>546</v>
          </cell>
          <cell r="M123">
            <v>0</v>
          </cell>
          <cell r="N123">
            <v>1064</v>
          </cell>
          <cell r="O123">
            <v>28325</v>
          </cell>
        </row>
        <row r="124">
          <cell r="A124" t="str">
            <v>181</v>
          </cell>
          <cell r="B124" t="str">
            <v>1คน</v>
          </cell>
          <cell r="C124">
            <v>5988706.9999999991</v>
          </cell>
          <cell r="D124">
            <v>918</v>
          </cell>
          <cell r="E124">
            <v>36848</v>
          </cell>
          <cell r="F124">
            <v>-17337</v>
          </cell>
          <cell r="G124">
            <v>-63669</v>
          </cell>
          <cell r="H124">
            <v>0</v>
          </cell>
          <cell r="I124">
            <v>380220</v>
          </cell>
          <cell r="J124">
            <v>6340066</v>
          </cell>
          <cell r="K124">
            <v>428</v>
          </cell>
          <cell r="L124">
            <v>121425</v>
          </cell>
          <cell r="M124">
            <v>69</v>
          </cell>
          <cell r="N124">
            <v>308864</v>
          </cell>
          <cell r="O124">
            <v>6010581</v>
          </cell>
        </row>
        <row r="125">
          <cell r="A125" t="str">
            <v>182</v>
          </cell>
          <cell r="B125" t="str">
            <v>9คน</v>
          </cell>
          <cell r="C125">
            <v>20850</v>
          </cell>
          <cell r="D125">
            <v>0</v>
          </cell>
          <cell r="E125">
            <v>377</v>
          </cell>
          <cell r="F125">
            <v>0</v>
          </cell>
          <cell r="G125">
            <v>-792</v>
          </cell>
          <cell r="H125">
            <v>1773</v>
          </cell>
          <cell r="I125">
            <v>2141</v>
          </cell>
          <cell r="J125">
            <v>24349</v>
          </cell>
          <cell r="K125">
            <v>0</v>
          </cell>
          <cell r="L125">
            <v>444</v>
          </cell>
          <cell r="M125">
            <v>0</v>
          </cell>
        </row>
        <row r="126">
          <cell r="A126" t="str">
            <v>183</v>
          </cell>
          <cell r="B126" t="str">
            <v>4คน</v>
          </cell>
          <cell r="C126">
            <v>10429</v>
          </cell>
          <cell r="D126">
            <v>0</v>
          </cell>
          <cell r="E126">
            <v>432</v>
          </cell>
          <cell r="F126">
            <v>0</v>
          </cell>
          <cell r="G126">
            <v>0</v>
          </cell>
          <cell r="H126">
            <v>798</v>
          </cell>
          <cell r="I126">
            <v>530</v>
          </cell>
          <cell r="J126">
            <v>14349</v>
          </cell>
          <cell r="K126">
            <v>0</v>
          </cell>
          <cell r="L126">
            <v>216</v>
          </cell>
          <cell r="M126">
            <v>0</v>
          </cell>
        </row>
        <row r="127">
          <cell r="A127" t="str">
            <v>184</v>
          </cell>
          <cell r="B127" t="str">
            <v>1คน</v>
          </cell>
          <cell r="C127">
            <v>1911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147</v>
          </cell>
          <cell r="I127">
            <v>0</v>
          </cell>
          <cell r="J127">
            <v>2058</v>
          </cell>
          <cell r="K127">
            <v>0</v>
          </cell>
          <cell r="L127">
            <v>29</v>
          </cell>
          <cell r="M127">
            <v>0</v>
          </cell>
        </row>
        <row r="128">
          <cell r="A128" t="str">
            <v>186</v>
          </cell>
          <cell r="B128" t="str">
            <v>104คน</v>
          </cell>
          <cell r="C128">
            <v>173256</v>
          </cell>
          <cell r="D128">
            <v>0</v>
          </cell>
          <cell r="E128">
            <v>0</v>
          </cell>
          <cell r="F128">
            <v>0</v>
          </cell>
          <cell r="G128">
            <v>-1820</v>
          </cell>
          <cell r="H128">
            <v>0</v>
          </cell>
          <cell r="I128">
            <v>3900</v>
          </cell>
          <cell r="J128">
            <v>175336</v>
          </cell>
          <cell r="K128">
            <v>0</v>
          </cell>
          <cell r="L128">
            <v>3916</v>
          </cell>
          <cell r="M128">
            <v>0</v>
          </cell>
        </row>
        <row r="129">
          <cell r="A129" t="str">
            <v>188</v>
          </cell>
          <cell r="B129" t="str">
            <v>33คน</v>
          </cell>
          <cell r="C129">
            <v>70957</v>
          </cell>
          <cell r="D129">
            <v>0</v>
          </cell>
          <cell r="E129">
            <v>0</v>
          </cell>
          <cell r="F129">
            <v>0</v>
          </cell>
          <cell r="G129">
            <v>-1300</v>
          </cell>
          <cell r="H129">
            <v>0</v>
          </cell>
          <cell r="I129">
            <v>780</v>
          </cell>
          <cell r="J129">
            <v>70437</v>
          </cell>
          <cell r="K129">
            <v>0</v>
          </cell>
          <cell r="L129">
            <v>1356</v>
          </cell>
          <cell r="M129">
            <v>0</v>
          </cell>
        </row>
        <row r="130">
          <cell r="A130" t="str">
            <v>190</v>
          </cell>
          <cell r="B130" t="str">
            <v>1คน</v>
          </cell>
          <cell r="C130">
            <v>2758</v>
          </cell>
          <cell r="D130">
            <v>0</v>
          </cell>
          <cell r="E130">
            <v>197</v>
          </cell>
          <cell r="F130">
            <v>0</v>
          </cell>
          <cell r="G130">
            <v>0</v>
          </cell>
          <cell r="H130">
            <v>197</v>
          </cell>
          <cell r="I130">
            <v>0</v>
          </cell>
          <cell r="J130">
            <v>3152</v>
          </cell>
          <cell r="K130">
            <v>0</v>
          </cell>
          <cell r="L130">
            <v>55</v>
          </cell>
          <cell r="M130">
            <v>0</v>
          </cell>
        </row>
        <row r="131">
          <cell r="A131" t="str">
            <v>196</v>
          </cell>
          <cell r="B131" t="str">
            <v>3คน</v>
          </cell>
          <cell r="C131">
            <v>6594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471</v>
          </cell>
          <cell r="I131">
            <v>0</v>
          </cell>
          <cell r="J131">
            <v>7065</v>
          </cell>
          <cell r="K131">
            <v>0</v>
          </cell>
          <cell r="L131">
            <v>131</v>
          </cell>
          <cell r="M131">
            <v>0</v>
          </cell>
        </row>
        <row r="132">
          <cell r="A132" t="str">
            <v>197</v>
          </cell>
          <cell r="B132" t="str">
            <v>10คน</v>
          </cell>
          <cell r="C132">
            <v>20651</v>
          </cell>
          <cell r="D132">
            <v>0</v>
          </cell>
          <cell r="E132">
            <v>887</v>
          </cell>
          <cell r="F132">
            <v>0</v>
          </cell>
          <cell r="G132">
            <v>-143</v>
          </cell>
          <cell r="H132">
            <v>1722</v>
          </cell>
          <cell r="I132">
            <v>2714</v>
          </cell>
          <cell r="J132">
            <v>25831</v>
          </cell>
          <cell r="K132">
            <v>2</v>
          </cell>
          <cell r="L132">
            <v>438</v>
          </cell>
          <cell r="M132">
            <v>0</v>
          </cell>
        </row>
        <row r="133">
          <cell r="C133">
            <v>6765485</v>
          </cell>
          <cell r="D133">
            <v>3262</v>
          </cell>
          <cell r="E133">
            <v>167853</v>
          </cell>
          <cell r="F133">
            <v>-15888</v>
          </cell>
          <cell r="G133">
            <v>-63039</v>
          </cell>
          <cell r="H133">
            <v>267065</v>
          </cell>
          <cell r="I133">
            <v>429880</v>
          </cell>
          <cell r="J133">
            <v>7568530.0000000009</v>
          </cell>
          <cell r="K133">
            <v>495</v>
          </cell>
          <cell r="L133">
            <v>137705</v>
          </cell>
          <cell r="M1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Rollforward"/>
      <sheetName val="thershold"/>
      <sheetName val="Anaytical reviewed"/>
    </sheetNames>
    <sheetDataSet>
      <sheetData sheetId="0">
        <row r="2">
          <cell r="G2" t="str">
            <v>Preliminary</v>
          </cell>
          <cell r="I2" t="str">
            <v>AJE</v>
          </cell>
          <cell r="J2" t="str">
            <v>Adjusted</v>
          </cell>
          <cell r="K2" t="str">
            <v>RJE</v>
          </cell>
          <cell r="L2" t="str">
            <v>31/12/09</v>
          </cell>
          <cell r="N2" t="str">
            <v>31/12/08</v>
          </cell>
        </row>
        <row r="3">
          <cell r="G3" t="str">
            <v>GL</v>
          </cell>
          <cell r="N3" t="str">
            <v>{a}</v>
          </cell>
        </row>
        <row r="4">
          <cell r="G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>
            <v>0</v>
          </cell>
        </row>
        <row r="5">
          <cell r="G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N5">
            <v>0</v>
          </cell>
        </row>
        <row r="6"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</row>
        <row r="8"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</row>
        <row r="10">
          <cell r="G10">
            <v>-798123269.75</v>
          </cell>
          <cell r="I10">
            <v>0</v>
          </cell>
          <cell r="J10">
            <v>-798123269.75</v>
          </cell>
          <cell r="K10">
            <v>0</v>
          </cell>
          <cell r="L10">
            <v>-798123269.75</v>
          </cell>
          <cell r="N10">
            <v>-1015677465.16</v>
          </cell>
        </row>
        <row r="11">
          <cell r="G11">
            <v>-798123269.75</v>
          </cell>
          <cell r="I11">
            <v>0</v>
          </cell>
          <cell r="J11">
            <v>-798123269.75</v>
          </cell>
          <cell r="K11">
            <v>0</v>
          </cell>
          <cell r="L11">
            <v>-798123269.75</v>
          </cell>
          <cell r="N11">
            <v>-1015677465.16</v>
          </cell>
        </row>
        <row r="12">
          <cell r="G12">
            <v>-798123269.75</v>
          </cell>
          <cell r="I12">
            <v>0</v>
          </cell>
          <cell r="J12">
            <v>-798123269.75</v>
          </cell>
          <cell r="K12">
            <v>0</v>
          </cell>
          <cell r="L12">
            <v>-798123269.75</v>
          </cell>
          <cell r="N12">
            <v>-1015677465.16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31/12/09</v>
          </cell>
          <cell r="K1" t="str">
            <v>31/12/08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-798123269.75</v>
          </cell>
          <cell r="G9">
            <v>0</v>
          </cell>
          <cell r="H9">
            <v>-798123269.75</v>
          </cell>
          <cell r="I9">
            <v>0</v>
          </cell>
          <cell r="J9">
            <v>-798123269.75</v>
          </cell>
          <cell r="K9">
            <v>-1015677465.16</v>
          </cell>
        </row>
        <row r="10">
          <cell r="F10">
            <v>-798123269.75</v>
          </cell>
          <cell r="G10">
            <v>0</v>
          </cell>
          <cell r="H10">
            <v>-798123269.75</v>
          </cell>
          <cell r="I10">
            <v>0</v>
          </cell>
          <cell r="J10">
            <v>-798123269.75</v>
          </cell>
          <cell r="K10">
            <v>-1015677465.16</v>
          </cell>
        </row>
        <row r="11">
          <cell r="F11">
            <v>-798123269.75</v>
          </cell>
          <cell r="G11">
            <v>0</v>
          </cell>
          <cell r="H11">
            <v>-798123269.75</v>
          </cell>
          <cell r="I11">
            <v>0</v>
          </cell>
          <cell r="J11">
            <v>-798123269.75</v>
          </cell>
          <cell r="K11">
            <v>-1015677465.16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ารบัญ"/>
      <sheetName val="ใบคำนวณส่วนผสม Mix"/>
      <sheetName val="Mix Detail"/>
      <sheetName val="Mixing"/>
      <sheetName val="ใบผสมแร่และแสล็ก"/>
      <sheetName val="บัตรแร่ผสม"/>
      <sheetName val="OreDetail"/>
      <sheetName val="OreType"/>
      <sheetName val="Wt_Ore"/>
      <sheetName val="LabAnalysis"/>
      <sheetName val="OreInformation"/>
      <sheetName val="Vendor"/>
      <sheetName val="ถ่าน"/>
      <sheetName val="คำนวณแรเหม่ม่"/>
      <sheetName val="ใบคำนวณส่วนผสม_Mix"/>
      <sheetName val="Mix_Detail"/>
      <sheetName val="repkg fees"/>
      <sheetName val="Reference"/>
      <sheetName val="Mkt Dev 1291 ONL 1290 - 1010"/>
      <sheetName val="A"/>
      <sheetName val="License BOI"/>
    </sheetNames>
    <sheetDataSet>
      <sheetData sheetId="0">
        <row r="2">
          <cell r="B2" t="str">
            <v>A &amp; M MT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>
        <row r="2">
          <cell r="B2" t="str">
            <v>A &amp; M MT</v>
          </cell>
        </row>
        <row r="3">
          <cell r="B3" t="str">
            <v>ABP</v>
          </cell>
        </row>
        <row r="4">
          <cell r="C4">
            <v>23</v>
          </cell>
        </row>
        <row r="5">
          <cell r="C5" t="str">
            <v>AMC</v>
          </cell>
        </row>
        <row r="6">
          <cell r="B6" t="str">
            <v>AMC MT</v>
          </cell>
        </row>
        <row r="7">
          <cell r="B7" t="str">
            <v>AMT MT</v>
          </cell>
        </row>
        <row r="8">
          <cell r="B8" t="str">
            <v>HONG HENG</v>
          </cell>
        </row>
        <row r="9">
          <cell r="B9" t="str">
            <v>KARYA MITR</v>
          </cell>
          <cell r="C9" t="str">
            <v>KARYA MITR</v>
          </cell>
          <cell r="D9" t="str">
            <v>SLAG KARYA</v>
          </cell>
        </row>
        <row r="10">
          <cell r="B10" t="str">
            <v>KARYA MT</v>
          </cell>
        </row>
        <row r="11">
          <cell r="B11" t="str">
            <v>KEELING</v>
          </cell>
        </row>
        <row r="12">
          <cell r="B12" t="str">
            <v>LAO</v>
          </cell>
        </row>
        <row r="13">
          <cell r="B13" t="str">
            <v>METALMARKT</v>
          </cell>
        </row>
        <row r="14">
          <cell r="B14" t="str">
            <v>MINSEP</v>
          </cell>
          <cell r="C14" t="str">
            <v>MINSEP</v>
          </cell>
          <cell r="D14" t="str">
            <v>SLAG MINSEP</v>
          </cell>
        </row>
        <row r="15">
          <cell r="B15" t="str">
            <v>MINSEP MT</v>
          </cell>
        </row>
        <row r="16">
          <cell r="B16" t="str">
            <v>MOUNTSTAR</v>
          </cell>
        </row>
        <row r="17">
          <cell r="B17" t="str">
            <v>MYANMAR</v>
          </cell>
        </row>
        <row r="18">
          <cell r="B18" t="str">
            <v>NO Ta RTS</v>
          </cell>
          <cell r="C18" t="str">
            <v>Ta RTS</v>
          </cell>
        </row>
        <row r="19">
          <cell r="B19" t="str">
            <v>NO Ta TDM</v>
          </cell>
          <cell r="C19" t="str">
            <v>Ta TRADEME</v>
          </cell>
        </row>
        <row r="20">
          <cell r="B20" t="str">
            <v>OHGITANI</v>
          </cell>
        </row>
        <row r="21">
          <cell r="B21" t="str">
            <v>NO Ta PLAZATOUR</v>
          </cell>
          <cell r="C21" t="str">
            <v>Ta PLAZATOUR</v>
          </cell>
        </row>
        <row r="22">
          <cell r="B22" t="str">
            <v>SOMINCOR</v>
          </cell>
        </row>
        <row r="23">
          <cell r="B23" t="str">
            <v>STP MT</v>
          </cell>
          <cell r="C23" t="str">
            <v>STP MT</v>
          </cell>
          <cell r="D23" t="str">
            <v>STP MT</v>
          </cell>
        </row>
        <row r="24">
          <cell r="B24" t="str">
            <v>NO Ta PACIFIC</v>
          </cell>
          <cell r="C24" t="str">
            <v>Ta PACIFIC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2"/>
      <sheetName val="Data 1-15"/>
    </sheetNames>
    <sheetDataSet>
      <sheetData sheetId="0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Rollforward"/>
      <sheetName val="thershold"/>
      <sheetName val="Anaytical reviewed"/>
    </sheetNames>
    <sheetDataSet>
      <sheetData sheetId="0">
        <row r="2">
          <cell r="J2" t="str">
            <v>Adjusted</v>
          </cell>
          <cell r="N2" t="str">
            <v>31/12/08</v>
          </cell>
        </row>
        <row r="3">
          <cell r="N3" t="str">
            <v>{a}</v>
          </cell>
        </row>
        <row r="4">
          <cell r="J4">
            <v>0</v>
          </cell>
          <cell r="N4">
            <v>0</v>
          </cell>
        </row>
        <row r="5">
          <cell r="J5">
            <v>0</v>
          </cell>
          <cell r="N5">
            <v>0</v>
          </cell>
        </row>
        <row r="6">
          <cell r="J6">
            <v>0</v>
          </cell>
          <cell r="N6">
            <v>0</v>
          </cell>
        </row>
        <row r="8">
          <cell r="J8">
            <v>0</v>
          </cell>
          <cell r="N8">
            <v>0</v>
          </cell>
        </row>
        <row r="9">
          <cell r="J9">
            <v>0</v>
          </cell>
          <cell r="N9">
            <v>0</v>
          </cell>
        </row>
        <row r="10">
          <cell r="J10">
            <v>-798123269.75</v>
          </cell>
          <cell r="N10">
            <v>-1015677465.16</v>
          </cell>
        </row>
        <row r="11">
          <cell r="J11">
            <v>-798123269.75</v>
          </cell>
          <cell r="N11">
            <v>-1015677465.16</v>
          </cell>
        </row>
        <row r="12">
          <cell r="J12">
            <v>-798123269.75</v>
          </cell>
          <cell r="N12">
            <v>-1015677465.16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Rollforward"/>
      <sheetName val="thershold"/>
      <sheetName val="Anaytical reviewed"/>
    </sheetNames>
    <sheetDataSet>
      <sheetData sheetId="0">
        <row r="2">
          <cell r="J2" t="str">
            <v>Adjusted</v>
          </cell>
          <cell r="N2" t="str">
            <v>31/12/08</v>
          </cell>
        </row>
        <row r="3">
          <cell r="N3" t="str">
            <v>{a}</v>
          </cell>
        </row>
        <row r="4">
          <cell r="J4">
            <v>0</v>
          </cell>
          <cell r="N4">
            <v>0</v>
          </cell>
        </row>
        <row r="5">
          <cell r="J5">
            <v>0</v>
          </cell>
          <cell r="N5">
            <v>0</v>
          </cell>
        </row>
        <row r="6">
          <cell r="J6">
            <v>0</v>
          </cell>
          <cell r="N6">
            <v>0</v>
          </cell>
        </row>
        <row r="8">
          <cell r="J8">
            <v>0</v>
          </cell>
          <cell r="N8">
            <v>0</v>
          </cell>
        </row>
        <row r="9">
          <cell r="J9">
            <v>0</v>
          </cell>
          <cell r="N9">
            <v>0</v>
          </cell>
        </row>
        <row r="10">
          <cell r="J10">
            <v>-798123269.75</v>
          </cell>
          <cell r="N10">
            <v>-1015677465.16</v>
          </cell>
        </row>
        <row r="11">
          <cell r="J11">
            <v>-798123269.75</v>
          </cell>
          <cell r="N11">
            <v>-1015677465.16</v>
          </cell>
        </row>
        <row r="12">
          <cell r="J12">
            <v>-798123269.75</v>
          </cell>
          <cell r="N12">
            <v>-1015677465.16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1-15"/>
      <sheetName val="Data 16-31"/>
      <sheetName val="Data เวลา"/>
      <sheetName val="ทดลอง1"/>
      <sheetName val="ทดลอง2"/>
      <sheetName val="เวลา"/>
      <sheetName val="สรุป"/>
    </sheetNames>
    <sheetDataSet>
      <sheetData sheetId="0" refreshError="1"/>
      <sheetData sheetId="1" refreshError="1"/>
      <sheetData sheetId="2" refreshError="1">
        <row r="1">
          <cell r="A1" t="str">
            <v>002</v>
          </cell>
          <cell r="B1" t="str">
            <v>เตรียมเอกสาร</v>
          </cell>
          <cell r="C1">
            <v>0</v>
          </cell>
          <cell r="D1">
            <v>1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S1">
            <v>0</v>
          </cell>
          <cell r="T1">
            <v>0</v>
          </cell>
          <cell r="U1">
            <v>0</v>
          </cell>
        </row>
        <row r="2">
          <cell r="A2" t="str">
            <v>003</v>
          </cell>
          <cell r="B2" t="str">
            <v>คอมพิวเตอร์</v>
          </cell>
          <cell r="C2">
            <v>200</v>
          </cell>
          <cell r="D2">
            <v>1</v>
          </cell>
          <cell r="E2">
            <v>0</v>
          </cell>
          <cell r="F2">
            <v>184</v>
          </cell>
          <cell r="G2">
            <v>0</v>
          </cell>
          <cell r="H2">
            <v>92</v>
          </cell>
          <cell r="I2">
            <v>0</v>
          </cell>
          <cell r="J2">
            <v>0</v>
          </cell>
          <cell r="K2">
            <v>0</v>
          </cell>
          <cell r="L2">
            <v>8</v>
          </cell>
          <cell r="M2">
            <v>0</v>
          </cell>
          <cell r="N2">
            <v>4</v>
          </cell>
          <cell r="O2">
            <v>8</v>
          </cell>
          <cell r="P2">
            <v>0</v>
          </cell>
          <cell r="Q2">
            <v>4</v>
          </cell>
          <cell r="S2">
            <v>0</v>
          </cell>
          <cell r="T2">
            <v>0</v>
          </cell>
          <cell r="U2">
            <v>0</v>
          </cell>
        </row>
        <row r="3">
          <cell r="A3" t="str">
            <v>004</v>
          </cell>
          <cell r="B3" t="str">
            <v>รักษาความปลอดภัย</v>
          </cell>
          <cell r="C3">
            <v>4072</v>
          </cell>
          <cell r="D3">
            <v>21</v>
          </cell>
          <cell r="E3">
            <v>0</v>
          </cell>
          <cell r="F3">
            <v>3416</v>
          </cell>
          <cell r="G3">
            <v>0</v>
          </cell>
          <cell r="H3">
            <v>83.89</v>
          </cell>
          <cell r="I3">
            <v>40</v>
          </cell>
          <cell r="J3">
            <v>0</v>
          </cell>
          <cell r="K3">
            <v>0.98</v>
          </cell>
          <cell r="L3">
            <v>560</v>
          </cell>
          <cell r="M3">
            <v>0</v>
          </cell>
          <cell r="N3">
            <v>13.75</v>
          </cell>
          <cell r="O3">
            <v>0</v>
          </cell>
          <cell r="P3">
            <v>0</v>
          </cell>
          <cell r="Q3">
            <v>0</v>
          </cell>
          <cell r="S3">
            <v>56</v>
          </cell>
          <cell r="T3">
            <v>0</v>
          </cell>
          <cell r="U3">
            <v>1.37</v>
          </cell>
        </row>
        <row r="4">
          <cell r="A4" t="str">
            <v>005</v>
          </cell>
          <cell r="B4" t="str">
            <v>ขนถ่ายสินค้า</v>
          </cell>
          <cell r="C4">
            <v>1206</v>
          </cell>
          <cell r="D4">
            <v>6</v>
          </cell>
          <cell r="E4">
            <v>0</v>
          </cell>
          <cell r="F4">
            <v>1120</v>
          </cell>
          <cell r="G4">
            <v>0</v>
          </cell>
          <cell r="H4">
            <v>92.86</v>
          </cell>
          <cell r="I4">
            <v>2</v>
          </cell>
          <cell r="J4">
            <v>0</v>
          </cell>
          <cell r="K4">
            <v>0.16</v>
          </cell>
          <cell r="L4">
            <v>76</v>
          </cell>
          <cell r="M4">
            <v>0</v>
          </cell>
          <cell r="N4">
            <v>6.3</v>
          </cell>
          <cell r="O4">
            <v>8</v>
          </cell>
          <cell r="P4">
            <v>0</v>
          </cell>
          <cell r="Q4">
            <v>0.66</v>
          </cell>
          <cell r="S4">
            <v>0</v>
          </cell>
          <cell r="T4">
            <v>0</v>
          </cell>
          <cell r="U4">
            <v>0</v>
          </cell>
        </row>
        <row r="5">
          <cell r="A5" t="str">
            <v>006</v>
          </cell>
          <cell r="B5" t="str">
            <v>คิวซีบรรจุเพาเดอร์ฟรี</v>
          </cell>
          <cell r="C5">
            <v>1612</v>
          </cell>
          <cell r="D5">
            <v>8</v>
          </cell>
          <cell r="E5">
            <v>0</v>
          </cell>
          <cell r="F5">
            <v>1480</v>
          </cell>
          <cell r="G5">
            <v>0</v>
          </cell>
          <cell r="H5">
            <v>91.81</v>
          </cell>
          <cell r="I5">
            <v>4</v>
          </cell>
          <cell r="J5">
            <v>0</v>
          </cell>
          <cell r="K5">
            <v>0.24</v>
          </cell>
          <cell r="L5">
            <v>56</v>
          </cell>
          <cell r="M5">
            <v>0</v>
          </cell>
          <cell r="N5">
            <v>3.47</v>
          </cell>
          <cell r="O5">
            <v>40</v>
          </cell>
          <cell r="P5">
            <v>0</v>
          </cell>
          <cell r="Q5">
            <v>2.48</v>
          </cell>
          <cell r="S5">
            <v>32</v>
          </cell>
          <cell r="T5">
            <v>0</v>
          </cell>
          <cell r="U5">
            <v>1.98</v>
          </cell>
        </row>
        <row r="6">
          <cell r="A6" t="str">
            <v>008</v>
          </cell>
          <cell r="B6" t="str">
            <v>สแตมป์กล่อง</v>
          </cell>
          <cell r="C6">
            <v>5184</v>
          </cell>
          <cell r="D6">
            <v>27</v>
          </cell>
          <cell r="E6">
            <v>0</v>
          </cell>
          <cell r="F6">
            <v>3496</v>
          </cell>
          <cell r="G6">
            <v>0</v>
          </cell>
          <cell r="H6">
            <v>82.6</v>
          </cell>
          <cell r="I6">
            <v>0</v>
          </cell>
          <cell r="J6">
            <v>0</v>
          </cell>
          <cell r="K6">
            <v>0</v>
          </cell>
          <cell r="L6">
            <v>608</v>
          </cell>
          <cell r="M6">
            <v>0</v>
          </cell>
          <cell r="N6">
            <v>14.36</v>
          </cell>
          <cell r="O6">
            <v>104</v>
          </cell>
          <cell r="P6">
            <v>0</v>
          </cell>
          <cell r="Q6">
            <v>2.4500000000000002</v>
          </cell>
          <cell r="S6">
            <v>24</v>
          </cell>
          <cell r="T6">
            <v>0</v>
          </cell>
          <cell r="U6">
            <v>0.56000000000000005</v>
          </cell>
        </row>
        <row r="7">
          <cell r="A7" t="str">
            <v>009</v>
          </cell>
          <cell r="B7" t="str">
            <v>เตรียมกล่อง</v>
          </cell>
          <cell r="C7">
            <v>701</v>
          </cell>
          <cell r="D7">
            <v>4</v>
          </cell>
          <cell r="E7">
            <v>0</v>
          </cell>
          <cell r="F7">
            <v>608</v>
          </cell>
          <cell r="G7">
            <v>0</v>
          </cell>
          <cell r="H7">
            <v>86.73</v>
          </cell>
          <cell r="I7">
            <v>5</v>
          </cell>
          <cell r="J7">
            <v>0</v>
          </cell>
          <cell r="K7">
            <v>0.71</v>
          </cell>
          <cell r="L7">
            <v>48</v>
          </cell>
          <cell r="M7">
            <v>0</v>
          </cell>
          <cell r="N7">
            <v>6.84</v>
          </cell>
          <cell r="O7">
            <v>16</v>
          </cell>
          <cell r="P7">
            <v>0</v>
          </cell>
          <cell r="Q7">
            <v>2.2799999999999998</v>
          </cell>
          <cell r="S7">
            <v>24</v>
          </cell>
          <cell r="T7">
            <v>0</v>
          </cell>
          <cell r="U7">
            <v>3.42</v>
          </cell>
        </row>
        <row r="8">
          <cell r="A8" t="str">
            <v>010</v>
          </cell>
          <cell r="B8" t="str">
            <v>สุ่มหลังบรรจุ</v>
          </cell>
          <cell r="C8">
            <v>2184</v>
          </cell>
          <cell r="D8">
            <v>12</v>
          </cell>
          <cell r="E8">
            <v>0</v>
          </cell>
          <cell r="F8">
            <v>1832</v>
          </cell>
          <cell r="G8">
            <v>0</v>
          </cell>
          <cell r="H8">
            <v>83.88</v>
          </cell>
          <cell r="I8">
            <v>23</v>
          </cell>
          <cell r="J8">
            <v>0</v>
          </cell>
          <cell r="K8">
            <v>1.05</v>
          </cell>
          <cell r="L8">
            <v>217</v>
          </cell>
          <cell r="M8">
            <v>0</v>
          </cell>
          <cell r="N8">
            <v>9.93</v>
          </cell>
          <cell r="O8">
            <v>40</v>
          </cell>
          <cell r="P8">
            <v>0</v>
          </cell>
          <cell r="Q8">
            <v>1.83</v>
          </cell>
          <cell r="S8">
            <v>72</v>
          </cell>
          <cell r="T8">
            <v>0</v>
          </cell>
          <cell r="U8">
            <v>3.29</v>
          </cell>
        </row>
        <row r="9">
          <cell r="A9" t="str">
            <v>011</v>
          </cell>
          <cell r="B9" t="str">
            <v>บรรจุกล่องสินค้า</v>
          </cell>
          <cell r="C9">
            <v>4822</v>
          </cell>
          <cell r="D9">
            <v>24</v>
          </cell>
          <cell r="E9">
            <v>0</v>
          </cell>
          <cell r="F9">
            <v>4160</v>
          </cell>
          <cell r="G9">
            <v>0</v>
          </cell>
          <cell r="H9">
            <v>86.27</v>
          </cell>
          <cell r="I9">
            <v>0</v>
          </cell>
          <cell r="J9">
            <v>0</v>
          </cell>
          <cell r="K9">
            <v>0</v>
          </cell>
          <cell r="L9">
            <v>414</v>
          </cell>
          <cell r="M9">
            <v>0</v>
          </cell>
          <cell r="N9">
            <v>8.58</v>
          </cell>
          <cell r="O9">
            <v>120</v>
          </cell>
          <cell r="P9">
            <v>0</v>
          </cell>
          <cell r="Q9">
            <v>2.48</v>
          </cell>
          <cell r="S9">
            <v>128</v>
          </cell>
          <cell r="T9">
            <v>0</v>
          </cell>
          <cell r="U9">
            <v>2.65</v>
          </cell>
        </row>
        <row r="10">
          <cell r="A10" t="str">
            <v>012</v>
          </cell>
          <cell r="B10" t="str">
            <v>ขนส่งบรรจุถุงมือ (WIP)</v>
          </cell>
          <cell r="C10">
            <v>2544</v>
          </cell>
          <cell r="D10">
            <v>13</v>
          </cell>
          <cell r="E10">
            <v>0</v>
          </cell>
          <cell r="F10">
            <v>2152</v>
          </cell>
          <cell r="G10">
            <v>0</v>
          </cell>
          <cell r="H10">
            <v>84.59</v>
          </cell>
          <cell r="I10">
            <v>0</v>
          </cell>
          <cell r="J10">
            <v>0</v>
          </cell>
          <cell r="K10">
            <v>0</v>
          </cell>
          <cell r="L10">
            <v>216</v>
          </cell>
          <cell r="M10">
            <v>0</v>
          </cell>
          <cell r="N10">
            <v>8.49</v>
          </cell>
          <cell r="O10">
            <v>24</v>
          </cell>
          <cell r="P10">
            <v>0</v>
          </cell>
          <cell r="Q10">
            <v>0.94</v>
          </cell>
          <cell r="S10">
            <v>152</v>
          </cell>
          <cell r="T10">
            <v>0</v>
          </cell>
          <cell r="U10">
            <v>5.97</v>
          </cell>
        </row>
        <row r="11">
          <cell r="A11" t="str">
            <v>013</v>
          </cell>
          <cell r="B11" t="str">
            <v>ขึ้นตู้สินค้า</v>
          </cell>
          <cell r="C11">
            <v>2165</v>
          </cell>
          <cell r="D11">
            <v>11</v>
          </cell>
          <cell r="E11">
            <v>0</v>
          </cell>
          <cell r="F11">
            <v>1872</v>
          </cell>
          <cell r="G11">
            <v>0</v>
          </cell>
          <cell r="H11">
            <v>86.46</v>
          </cell>
          <cell r="I11">
            <v>0</v>
          </cell>
          <cell r="J11">
            <v>0</v>
          </cell>
          <cell r="K11">
            <v>0</v>
          </cell>
          <cell r="L11">
            <v>261</v>
          </cell>
          <cell r="M11">
            <v>0</v>
          </cell>
          <cell r="N11">
            <v>12.05</v>
          </cell>
          <cell r="O11">
            <v>24</v>
          </cell>
          <cell r="P11">
            <v>0</v>
          </cell>
          <cell r="Q11">
            <v>1.1000000000000001</v>
          </cell>
          <cell r="S11">
            <v>8</v>
          </cell>
          <cell r="T11">
            <v>0</v>
          </cell>
          <cell r="U11">
            <v>0.36</v>
          </cell>
        </row>
        <row r="12">
          <cell r="A12" t="str">
            <v>017</v>
          </cell>
          <cell r="B12" t="str">
            <v>คิวซีบรรจุ</v>
          </cell>
          <cell r="C12">
            <v>1708</v>
          </cell>
          <cell r="D12">
            <v>8</v>
          </cell>
          <cell r="E12">
            <v>0</v>
          </cell>
          <cell r="F12">
            <v>1584</v>
          </cell>
          <cell r="G12">
            <v>0</v>
          </cell>
          <cell r="H12">
            <v>92.74</v>
          </cell>
          <cell r="I12">
            <v>36</v>
          </cell>
          <cell r="J12">
            <v>0</v>
          </cell>
          <cell r="K12">
            <v>2.1</v>
          </cell>
          <cell r="L12">
            <v>56</v>
          </cell>
          <cell r="M12">
            <v>0</v>
          </cell>
          <cell r="N12">
            <v>3.27</v>
          </cell>
          <cell r="O12">
            <v>8</v>
          </cell>
          <cell r="P12">
            <v>0</v>
          </cell>
          <cell r="Q12">
            <v>0.46</v>
          </cell>
          <cell r="S12">
            <v>24</v>
          </cell>
          <cell r="T12">
            <v>0</v>
          </cell>
          <cell r="U12">
            <v>1.4</v>
          </cell>
        </row>
        <row r="13">
          <cell r="A13" t="str">
            <v>020</v>
          </cell>
          <cell r="B13" t="str">
            <v>หน./ผช.ถอดถุงมือ</v>
          </cell>
          <cell r="C13">
            <v>631</v>
          </cell>
          <cell r="D13">
            <v>3</v>
          </cell>
          <cell r="E13">
            <v>0</v>
          </cell>
          <cell r="F13">
            <v>584</v>
          </cell>
          <cell r="G13">
            <v>0</v>
          </cell>
          <cell r="H13">
            <v>92.55</v>
          </cell>
          <cell r="I13">
            <v>0</v>
          </cell>
          <cell r="J13">
            <v>0</v>
          </cell>
          <cell r="K13">
            <v>0</v>
          </cell>
          <cell r="L13">
            <v>47</v>
          </cell>
          <cell r="M13">
            <v>0</v>
          </cell>
          <cell r="N13">
            <v>7.44</v>
          </cell>
          <cell r="O13">
            <v>0</v>
          </cell>
          <cell r="P13">
            <v>0</v>
          </cell>
          <cell r="Q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021</v>
          </cell>
          <cell r="B14" t="str">
            <v>หน./ผช.ตรวจสอบลม</v>
          </cell>
          <cell r="C14">
            <v>1056</v>
          </cell>
          <cell r="D14">
            <v>5</v>
          </cell>
          <cell r="E14">
            <v>0</v>
          </cell>
          <cell r="F14">
            <v>936</v>
          </cell>
          <cell r="G14">
            <v>0</v>
          </cell>
          <cell r="H14">
            <v>88.63</v>
          </cell>
          <cell r="I14">
            <v>0</v>
          </cell>
          <cell r="J14">
            <v>0</v>
          </cell>
          <cell r="K14">
            <v>0</v>
          </cell>
          <cell r="L14">
            <v>80</v>
          </cell>
          <cell r="M14">
            <v>0</v>
          </cell>
          <cell r="N14">
            <v>7.57</v>
          </cell>
          <cell r="O14">
            <v>0</v>
          </cell>
          <cell r="P14">
            <v>0</v>
          </cell>
          <cell r="Q14">
            <v>0</v>
          </cell>
          <cell r="S14">
            <v>40</v>
          </cell>
          <cell r="T14">
            <v>0</v>
          </cell>
          <cell r="U14">
            <v>3.78</v>
          </cell>
        </row>
        <row r="15">
          <cell r="A15" t="str">
            <v>022</v>
          </cell>
          <cell r="B15" t="str">
            <v>ตรวจสอบลมทั่วไป</v>
          </cell>
          <cell r="C15">
            <v>448</v>
          </cell>
          <cell r="D15">
            <v>2</v>
          </cell>
          <cell r="E15">
            <v>0</v>
          </cell>
          <cell r="F15">
            <v>384</v>
          </cell>
          <cell r="G15">
            <v>0</v>
          </cell>
          <cell r="H15">
            <v>85.71</v>
          </cell>
          <cell r="I15">
            <v>0</v>
          </cell>
          <cell r="J15">
            <v>0</v>
          </cell>
          <cell r="K15">
            <v>0</v>
          </cell>
          <cell r="L15">
            <v>48</v>
          </cell>
          <cell r="M15">
            <v>0</v>
          </cell>
          <cell r="N15">
            <v>10.71</v>
          </cell>
          <cell r="O15">
            <v>16</v>
          </cell>
          <cell r="P15">
            <v>0</v>
          </cell>
          <cell r="Q15">
            <v>3.57</v>
          </cell>
          <cell r="S15">
            <v>0</v>
          </cell>
          <cell r="T15">
            <v>0</v>
          </cell>
          <cell r="U15">
            <v>0</v>
          </cell>
        </row>
        <row r="16">
          <cell r="A16" t="str">
            <v>023</v>
          </cell>
          <cell r="B16" t="str">
            <v>ทดสอบเคมี PF</v>
          </cell>
          <cell r="C16">
            <v>224</v>
          </cell>
          <cell r="D16">
            <v>1</v>
          </cell>
          <cell r="E16">
            <v>0</v>
          </cell>
          <cell r="F16">
            <v>176</v>
          </cell>
          <cell r="G16">
            <v>0</v>
          </cell>
          <cell r="H16">
            <v>78.569999999999993</v>
          </cell>
          <cell r="I16">
            <v>0</v>
          </cell>
          <cell r="J16">
            <v>0</v>
          </cell>
          <cell r="K16">
            <v>0</v>
          </cell>
          <cell r="L16">
            <v>32</v>
          </cell>
          <cell r="M16">
            <v>0</v>
          </cell>
          <cell r="N16">
            <v>14.28</v>
          </cell>
          <cell r="O16">
            <v>8</v>
          </cell>
          <cell r="P16">
            <v>0</v>
          </cell>
          <cell r="Q16">
            <v>3.57</v>
          </cell>
          <cell r="S16">
            <v>8</v>
          </cell>
          <cell r="T16">
            <v>0</v>
          </cell>
          <cell r="U16">
            <v>3.57</v>
          </cell>
        </row>
        <row r="17">
          <cell r="A17" t="str">
            <v>024</v>
          </cell>
          <cell r="B17" t="str">
            <v>วัดค่าPHถุงมือ PF</v>
          </cell>
          <cell r="C17">
            <v>672</v>
          </cell>
          <cell r="D17">
            <v>3</v>
          </cell>
          <cell r="E17">
            <v>0</v>
          </cell>
          <cell r="F17">
            <v>552</v>
          </cell>
          <cell r="G17">
            <v>0</v>
          </cell>
          <cell r="H17">
            <v>82.14</v>
          </cell>
          <cell r="I17">
            <v>0</v>
          </cell>
          <cell r="J17">
            <v>0</v>
          </cell>
          <cell r="K17">
            <v>0</v>
          </cell>
          <cell r="L17">
            <v>104</v>
          </cell>
          <cell r="M17">
            <v>0</v>
          </cell>
          <cell r="N17">
            <v>15.47</v>
          </cell>
          <cell r="O17">
            <v>0</v>
          </cell>
          <cell r="P17">
            <v>0</v>
          </cell>
          <cell r="Q17">
            <v>0</v>
          </cell>
          <cell r="S17">
            <v>16</v>
          </cell>
          <cell r="T17">
            <v>0</v>
          </cell>
          <cell r="U17">
            <v>2.38</v>
          </cell>
        </row>
        <row r="18">
          <cell r="A18" t="str">
            <v>025</v>
          </cell>
          <cell r="B18" t="str">
            <v>เก็บถุงมือตัวอย่าง PF</v>
          </cell>
          <cell r="C18">
            <v>232</v>
          </cell>
          <cell r="D18">
            <v>1</v>
          </cell>
          <cell r="E18">
            <v>0</v>
          </cell>
          <cell r="F18">
            <v>200</v>
          </cell>
          <cell r="G18">
            <v>0</v>
          </cell>
          <cell r="H18">
            <v>86.2</v>
          </cell>
          <cell r="I18">
            <v>0</v>
          </cell>
          <cell r="J18">
            <v>0</v>
          </cell>
          <cell r="K18">
            <v>0</v>
          </cell>
          <cell r="L18">
            <v>32</v>
          </cell>
          <cell r="M18">
            <v>0</v>
          </cell>
          <cell r="N18">
            <v>13.79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>026</v>
          </cell>
          <cell r="B19" t="str">
            <v>เตรียมถุงมือ/ทั่วไป (SL)</v>
          </cell>
          <cell r="C19">
            <v>552</v>
          </cell>
          <cell r="D19">
            <v>4</v>
          </cell>
          <cell r="E19">
            <v>0</v>
          </cell>
          <cell r="F19">
            <v>416</v>
          </cell>
          <cell r="G19">
            <v>0</v>
          </cell>
          <cell r="H19">
            <v>75.36</v>
          </cell>
          <cell r="I19">
            <v>0</v>
          </cell>
          <cell r="J19">
            <v>0</v>
          </cell>
          <cell r="K19">
            <v>0</v>
          </cell>
          <cell r="L19">
            <v>96</v>
          </cell>
          <cell r="M19">
            <v>0</v>
          </cell>
          <cell r="N19">
            <v>17.39</v>
          </cell>
          <cell r="O19">
            <v>32</v>
          </cell>
          <cell r="P19">
            <v>0</v>
          </cell>
          <cell r="Q19">
            <v>5.79</v>
          </cell>
          <cell r="S19">
            <v>8</v>
          </cell>
          <cell r="T19">
            <v>0</v>
          </cell>
          <cell r="U19">
            <v>1.44</v>
          </cell>
        </row>
        <row r="20">
          <cell r="A20" t="str">
            <v>027</v>
          </cell>
          <cell r="B20" t="str">
            <v>บรรจุมัลติแวค</v>
          </cell>
          <cell r="C20">
            <v>984</v>
          </cell>
          <cell r="D20">
            <v>5</v>
          </cell>
          <cell r="E20">
            <v>0</v>
          </cell>
          <cell r="F20">
            <v>744</v>
          </cell>
          <cell r="G20">
            <v>0</v>
          </cell>
          <cell r="H20">
            <v>75.599999999999994</v>
          </cell>
          <cell r="I20">
            <v>0</v>
          </cell>
          <cell r="J20">
            <v>0</v>
          </cell>
          <cell r="K20">
            <v>0</v>
          </cell>
          <cell r="L20">
            <v>216</v>
          </cell>
          <cell r="M20">
            <v>0</v>
          </cell>
          <cell r="N20">
            <v>21.95</v>
          </cell>
          <cell r="O20">
            <v>24</v>
          </cell>
          <cell r="P20">
            <v>0</v>
          </cell>
          <cell r="Q20">
            <v>2.4300000000000002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028</v>
          </cell>
          <cell r="B21" t="str">
            <v>หน./ผช.ตรวจสอบน้ำ (PF)</v>
          </cell>
          <cell r="C21">
            <v>224</v>
          </cell>
          <cell r="D21">
            <v>1</v>
          </cell>
          <cell r="E21">
            <v>0</v>
          </cell>
          <cell r="F21">
            <v>200</v>
          </cell>
          <cell r="G21">
            <v>0</v>
          </cell>
          <cell r="H21">
            <v>89.28</v>
          </cell>
          <cell r="I21">
            <v>0</v>
          </cell>
          <cell r="J21">
            <v>0</v>
          </cell>
          <cell r="K21">
            <v>0</v>
          </cell>
          <cell r="L21">
            <v>16</v>
          </cell>
          <cell r="M21">
            <v>0</v>
          </cell>
          <cell r="N21">
            <v>7.14</v>
          </cell>
          <cell r="O21">
            <v>0</v>
          </cell>
          <cell r="P21">
            <v>0</v>
          </cell>
          <cell r="Q21">
            <v>0</v>
          </cell>
          <cell r="S21">
            <v>8</v>
          </cell>
          <cell r="T21">
            <v>0</v>
          </cell>
          <cell r="U21">
            <v>3.57</v>
          </cell>
        </row>
        <row r="22">
          <cell r="A22" t="str">
            <v>033</v>
          </cell>
          <cell r="B22" t="str">
            <v>บัญชี-ข้อมูล</v>
          </cell>
          <cell r="C22">
            <v>176</v>
          </cell>
          <cell r="D22">
            <v>1</v>
          </cell>
          <cell r="E22">
            <v>0</v>
          </cell>
          <cell r="F22">
            <v>168</v>
          </cell>
          <cell r="G22">
            <v>0</v>
          </cell>
          <cell r="H22">
            <v>95.45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8</v>
          </cell>
          <cell r="T22">
            <v>0</v>
          </cell>
          <cell r="U22">
            <v>4.54</v>
          </cell>
        </row>
        <row r="23">
          <cell r="A23" t="str">
            <v>034</v>
          </cell>
          <cell r="B23" t="str">
            <v>บุคคล/ข้อมูล</v>
          </cell>
          <cell r="C23">
            <v>1722</v>
          </cell>
          <cell r="D23">
            <v>9</v>
          </cell>
          <cell r="E23">
            <v>0</v>
          </cell>
          <cell r="F23">
            <v>1544</v>
          </cell>
          <cell r="G23">
            <v>0</v>
          </cell>
          <cell r="H23">
            <v>89.66</v>
          </cell>
          <cell r="I23">
            <v>0</v>
          </cell>
          <cell r="J23">
            <v>0</v>
          </cell>
          <cell r="K23">
            <v>0</v>
          </cell>
          <cell r="L23">
            <v>138</v>
          </cell>
          <cell r="M23">
            <v>0</v>
          </cell>
          <cell r="N23">
            <v>8.01</v>
          </cell>
          <cell r="O23">
            <v>0</v>
          </cell>
          <cell r="P23">
            <v>0</v>
          </cell>
          <cell r="Q23">
            <v>0</v>
          </cell>
          <cell r="S23">
            <v>40</v>
          </cell>
          <cell r="T23">
            <v>0</v>
          </cell>
          <cell r="U23">
            <v>2.3199999999999998</v>
          </cell>
        </row>
        <row r="24">
          <cell r="A24" t="str">
            <v>037</v>
          </cell>
          <cell r="B24" t="str">
            <v>รวบรวมข้อมูลบรรจุ</v>
          </cell>
          <cell r="C24">
            <v>660</v>
          </cell>
          <cell r="D24">
            <v>4</v>
          </cell>
          <cell r="E24">
            <v>0</v>
          </cell>
          <cell r="F24">
            <v>528</v>
          </cell>
          <cell r="G24">
            <v>0</v>
          </cell>
          <cell r="H24">
            <v>80</v>
          </cell>
          <cell r="I24">
            <v>4</v>
          </cell>
          <cell r="J24">
            <v>0</v>
          </cell>
          <cell r="K24">
            <v>0.6</v>
          </cell>
          <cell r="L24">
            <v>80</v>
          </cell>
          <cell r="M24">
            <v>0</v>
          </cell>
          <cell r="N24">
            <v>12.12</v>
          </cell>
          <cell r="O24">
            <v>24</v>
          </cell>
          <cell r="P24">
            <v>0</v>
          </cell>
          <cell r="Q24">
            <v>3.63</v>
          </cell>
          <cell r="S24">
            <v>24</v>
          </cell>
          <cell r="T24">
            <v>0</v>
          </cell>
          <cell r="U24">
            <v>3.63</v>
          </cell>
        </row>
        <row r="25">
          <cell r="A25" t="str">
            <v>038</v>
          </cell>
          <cell r="B25" t="str">
            <v>ไฟฟ้าระบบ</v>
          </cell>
          <cell r="C25">
            <v>1616</v>
          </cell>
          <cell r="D25">
            <v>8</v>
          </cell>
          <cell r="E25">
            <v>0</v>
          </cell>
          <cell r="F25">
            <v>1472</v>
          </cell>
          <cell r="G25">
            <v>0</v>
          </cell>
          <cell r="H25">
            <v>91.08</v>
          </cell>
          <cell r="I25">
            <v>0</v>
          </cell>
          <cell r="J25">
            <v>0</v>
          </cell>
          <cell r="K25">
            <v>0</v>
          </cell>
          <cell r="L25">
            <v>112</v>
          </cell>
          <cell r="M25">
            <v>0</v>
          </cell>
          <cell r="N25">
            <v>6.93</v>
          </cell>
          <cell r="O25">
            <v>24</v>
          </cell>
          <cell r="P25">
            <v>0</v>
          </cell>
          <cell r="Q25">
            <v>1.48</v>
          </cell>
          <cell r="S25">
            <v>8</v>
          </cell>
          <cell r="T25">
            <v>0</v>
          </cell>
          <cell r="U25">
            <v>0.49</v>
          </cell>
        </row>
        <row r="26">
          <cell r="A26" t="str">
            <v>039</v>
          </cell>
          <cell r="B26" t="str">
            <v>หน./ผช.เช็กเกอร์ LINE</v>
          </cell>
          <cell r="C26">
            <v>835</v>
          </cell>
          <cell r="D26">
            <v>4</v>
          </cell>
          <cell r="E26">
            <v>0</v>
          </cell>
          <cell r="F26">
            <v>736</v>
          </cell>
          <cell r="G26">
            <v>0</v>
          </cell>
          <cell r="H26">
            <v>88.14</v>
          </cell>
          <cell r="I26">
            <v>3</v>
          </cell>
          <cell r="J26">
            <v>0</v>
          </cell>
          <cell r="K26">
            <v>0.35</v>
          </cell>
          <cell r="L26">
            <v>88</v>
          </cell>
          <cell r="M26">
            <v>0</v>
          </cell>
          <cell r="N26">
            <v>10.53</v>
          </cell>
          <cell r="O26">
            <v>0</v>
          </cell>
          <cell r="P26">
            <v>0</v>
          </cell>
          <cell r="Q26">
            <v>0</v>
          </cell>
          <cell r="S26">
            <v>8</v>
          </cell>
          <cell r="T26">
            <v>0</v>
          </cell>
          <cell r="U26">
            <v>0.95</v>
          </cell>
        </row>
        <row r="27">
          <cell r="A27" t="str">
            <v>040</v>
          </cell>
          <cell r="B27" t="str">
            <v>หน./ผช.เช็กเกอร์ (PF)</v>
          </cell>
          <cell r="C27">
            <v>648</v>
          </cell>
          <cell r="D27">
            <v>3</v>
          </cell>
          <cell r="E27">
            <v>0</v>
          </cell>
          <cell r="F27">
            <v>528</v>
          </cell>
          <cell r="G27">
            <v>0</v>
          </cell>
          <cell r="H27">
            <v>81.48</v>
          </cell>
          <cell r="I27">
            <v>0</v>
          </cell>
          <cell r="J27">
            <v>0</v>
          </cell>
          <cell r="K27">
            <v>0</v>
          </cell>
          <cell r="L27">
            <v>72</v>
          </cell>
          <cell r="M27">
            <v>0</v>
          </cell>
          <cell r="N27">
            <v>11.11</v>
          </cell>
          <cell r="O27">
            <v>0</v>
          </cell>
          <cell r="P27">
            <v>0</v>
          </cell>
          <cell r="Q27">
            <v>0</v>
          </cell>
          <cell r="S27">
            <v>48</v>
          </cell>
          <cell r="T27">
            <v>0</v>
          </cell>
          <cell r="U27">
            <v>7.4</v>
          </cell>
        </row>
        <row r="28">
          <cell r="A28" t="str">
            <v>042</v>
          </cell>
          <cell r="B28" t="str">
            <v>ผสมสารเคมีคอมปาว</v>
          </cell>
          <cell r="C28">
            <v>1032</v>
          </cell>
          <cell r="D28">
            <v>5</v>
          </cell>
          <cell r="E28">
            <v>0</v>
          </cell>
          <cell r="F28">
            <v>888</v>
          </cell>
          <cell r="G28">
            <v>0</v>
          </cell>
          <cell r="H28">
            <v>86.04</v>
          </cell>
          <cell r="I28">
            <v>0</v>
          </cell>
          <cell r="J28">
            <v>0</v>
          </cell>
          <cell r="K28">
            <v>0</v>
          </cell>
          <cell r="L28">
            <v>144</v>
          </cell>
          <cell r="M28">
            <v>0</v>
          </cell>
          <cell r="N28">
            <v>13.95</v>
          </cell>
          <cell r="O28">
            <v>0</v>
          </cell>
          <cell r="P28">
            <v>0</v>
          </cell>
          <cell r="Q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044</v>
          </cell>
          <cell r="B29" t="str">
            <v>แล็ปคอมปาว</v>
          </cell>
          <cell r="C29">
            <v>208</v>
          </cell>
          <cell r="D29">
            <v>1</v>
          </cell>
          <cell r="E29">
            <v>0</v>
          </cell>
          <cell r="F29">
            <v>176</v>
          </cell>
          <cell r="G29">
            <v>0</v>
          </cell>
          <cell r="H29">
            <v>84.61</v>
          </cell>
          <cell r="I29">
            <v>0</v>
          </cell>
          <cell r="J29">
            <v>0</v>
          </cell>
          <cell r="K29">
            <v>0</v>
          </cell>
          <cell r="L29">
            <v>24</v>
          </cell>
          <cell r="M29">
            <v>0</v>
          </cell>
          <cell r="N29">
            <v>11.53</v>
          </cell>
          <cell r="O29">
            <v>0</v>
          </cell>
          <cell r="P29">
            <v>0</v>
          </cell>
          <cell r="Q29">
            <v>0</v>
          </cell>
          <cell r="S29">
            <v>8</v>
          </cell>
          <cell r="T29">
            <v>0</v>
          </cell>
          <cell r="U29">
            <v>3.84</v>
          </cell>
        </row>
        <row r="30">
          <cell r="A30" t="str">
            <v>045</v>
          </cell>
          <cell r="B30" t="str">
            <v>เทคนิคอินโปรเสท</v>
          </cell>
          <cell r="C30">
            <v>848</v>
          </cell>
          <cell r="D30">
            <v>4</v>
          </cell>
          <cell r="E30">
            <v>0</v>
          </cell>
          <cell r="F30">
            <v>776</v>
          </cell>
          <cell r="G30">
            <v>0</v>
          </cell>
          <cell r="H30">
            <v>91.5</v>
          </cell>
          <cell r="I30">
            <v>0</v>
          </cell>
          <cell r="J30">
            <v>0</v>
          </cell>
          <cell r="K30">
            <v>0</v>
          </cell>
          <cell r="L30">
            <v>72</v>
          </cell>
          <cell r="M30">
            <v>0</v>
          </cell>
          <cell r="N30">
            <v>8.49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046</v>
          </cell>
          <cell r="B31" t="str">
            <v>รวบรวมข้อมูลคอมปาว</v>
          </cell>
          <cell r="C31">
            <v>232</v>
          </cell>
          <cell r="D31">
            <v>1</v>
          </cell>
          <cell r="E31">
            <v>0</v>
          </cell>
          <cell r="F31">
            <v>216</v>
          </cell>
          <cell r="G31">
            <v>0</v>
          </cell>
          <cell r="H31">
            <v>93.1</v>
          </cell>
          <cell r="I31">
            <v>0</v>
          </cell>
          <cell r="J31">
            <v>0</v>
          </cell>
          <cell r="K31">
            <v>0</v>
          </cell>
          <cell r="L31">
            <v>16</v>
          </cell>
          <cell r="M31">
            <v>0</v>
          </cell>
          <cell r="N31">
            <v>6.89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047</v>
          </cell>
          <cell r="B32" t="str">
            <v>ทดสอบทางด้านเคมี/กายภาพ</v>
          </cell>
          <cell r="C32">
            <v>3224</v>
          </cell>
          <cell r="D32">
            <v>15</v>
          </cell>
          <cell r="E32">
            <v>0</v>
          </cell>
          <cell r="F32">
            <v>2720</v>
          </cell>
          <cell r="G32">
            <v>0</v>
          </cell>
          <cell r="H32">
            <v>84.36</v>
          </cell>
          <cell r="I32">
            <v>0</v>
          </cell>
          <cell r="J32">
            <v>0</v>
          </cell>
          <cell r="K32">
            <v>0</v>
          </cell>
          <cell r="L32">
            <v>360</v>
          </cell>
          <cell r="M32">
            <v>0</v>
          </cell>
          <cell r="N32">
            <v>11.16</v>
          </cell>
          <cell r="O32">
            <v>64</v>
          </cell>
          <cell r="P32">
            <v>0</v>
          </cell>
          <cell r="Q32">
            <v>1.98</v>
          </cell>
          <cell r="S32">
            <v>80</v>
          </cell>
          <cell r="T32">
            <v>0</v>
          </cell>
          <cell r="U32">
            <v>2.48</v>
          </cell>
        </row>
        <row r="33">
          <cell r="A33" t="str">
            <v>052</v>
          </cell>
          <cell r="B33" t="str">
            <v>ทดสอบโปรตีน</v>
          </cell>
          <cell r="C33">
            <v>856</v>
          </cell>
          <cell r="D33">
            <v>4</v>
          </cell>
          <cell r="E33">
            <v>0</v>
          </cell>
          <cell r="F33">
            <v>768</v>
          </cell>
          <cell r="G33">
            <v>0</v>
          </cell>
          <cell r="H33">
            <v>89.71</v>
          </cell>
          <cell r="I33">
            <v>0</v>
          </cell>
          <cell r="J33">
            <v>0</v>
          </cell>
          <cell r="K33">
            <v>0</v>
          </cell>
          <cell r="L33">
            <v>56</v>
          </cell>
          <cell r="M33">
            <v>0</v>
          </cell>
          <cell r="N33">
            <v>6.54</v>
          </cell>
          <cell r="O33">
            <v>16</v>
          </cell>
          <cell r="P33">
            <v>0</v>
          </cell>
          <cell r="Q33">
            <v>1.86</v>
          </cell>
          <cell r="S33">
            <v>16</v>
          </cell>
          <cell r="T33">
            <v>0</v>
          </cell>
          <cell r="U33">
            <v>1.86</v>
          </cell>
        </row>
        <row r="34">
          <cell r="A34" t="str">
            <v>053</v>
          </cell>
          <cell r="B34" t="str">
            <v>ทดสอบเคมีภัณฑ์</v>
          </cell>
          <cell r="C34">
            <v>216</v>
          </cell>
          <cell r="D34">
            <v>1</v>
          </cell>
          <cell r="E34">
            <v>0</v>
          </cell>
          <cell r="F34">
            <v>184</v>
          </cell>
          <cell r="G34">
            <v>0</v>
          </cell>
          <cell r="H34">
            <v>85.18</v>
          </cell>
          <cell r="I34">
            <v>0</v>
          </cell>
          <cell r="J34">
            <v>0</v>
          </cell>
          <cell r="K34">
            <v>0</v>
          </cell>
          <cell r="L34">
            <v>8</v>
          </cell>
          <cell r="M34">
            <v>0</v>
          </cell>
          <cell r="N34">
            <v>3.7</v>
          </cell>
          <cell r="O34">
            <v>8</v>
          </cell>
          <cell r="P34">
            <v>0</v>
          </cell>
          <cell r="Q34">
            <v>3.7</v>
          </cell>
          <cell r="S34">
            <v>16</v>
          </cell>
          <cell r="T34">
            <v>0</v>
          </cell>
          <cell r="U34">
            <v>7.4</v>
          </cell>
        </row>
        <row r="35">
          <cell r="A35" t="str">
            <v>054</v>
          </cell>
          <cell r="B35" t="str">
            <v>ทดสอบบรรจุภัณฑ์</v>
          </cell>
          <cell r="C35">
            <v>208</v>
          </cell>
          <cell r="D35">
            <v>1</v>
          </cell>
          <cell r="E35">
            <v>0</v>
          </cell>
          <cell r="F35">
            <v>176</v>
          </cell>
          <cell r="G35">
            <v>0</v>
          </cell>
          <cell r="H35">
            <v>84.61</v>
          </cell>
          <cell r="I35">
            <v>0</v>
          </cell>
          <cell r="J35">
            <v>0</v>
          </cell>
          <cell r="K35">
            <v>0</v>
          </cell>
          <cell r="L35">
            <v>16</v>
          </cell>
          <cell r="M35">
            <v>0</v>
          </cell>
          <cell r="N35">
            <v>7.69</v>
          </cell>
          <cell r="O35">
            <v>0</v>
          </cell>
          <cell r="P35">
            <v>0</v>
          </cell>
          <cell r="Q35">
            <v>0</v>
          </cell>
          <cell r="S35">
            <v>16</v>
          </cell>
          <cell r="T35">
            <v>0</v>
          </cell>
          <cell r="U35">
            <v>7.69</v>
          </cell>
        </row>
        <row r="36">
          <cell r="A36" t="str">
            <v>055</v>
          </cell>
          <cell r="B36" t="str">
            <v>รวบรวมข้อมูลแล็ป</v>
          </cell>
          <cell r="C36">
            <v>216</v>
          </cell>
          <cell r="D36">
            <v>1</v>
          </cell>
          <cell r="E36">
            <v>0</v>
          </cell>
          <cell r="F36">
            <v>200</v>
          </cell>
          <cell r="G36">
            <v>0</v>
          </cell>
          <cell r="H36">
            <v>92.59</v>
          </cell>
          <cell r="I36">
            <v>0</v>
          </cell>
          <cell r="J36">
            <v>0</v>
          </cell>
          <cell r="K36">
            <v>0</v>
          </cell>
          <cell r="L36">
            <v>16</v>
          </cell>
          <cell r="M36">
            <v>0</v>
          </cell>
          <cell r="N36">
            <v>7.4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058</v>
          </cell>
          <cell r="B37" t="str">
            <v>อบถุงมือ(เหมา)</v>
          </cell>
          <cell r="C37">
            <v>2536</v>
          </cell>
          <cell r="D37">
            <v>12</v>
          </cell>
          <cell r="E37">
            <v>0</v>
          </cell>
          <cell r="F37">
            <v>2280</v>
          </cell>
          <cell r="G37">
            <v>0</v>
          </cell>
          <cell r="H37">
            <v>89.9</v>
          </cell>
          <cell r="I37">
            <v>0</v>
          </cell>
          <cell r="J37">
            <v>0</v>
          </cell>
          <cell r="K37">
            <v>0</v>
          </cell>
          <cell r="L37">
            <v>168</v>
          </cell>
          <cell r="M37">
            <v>0</v>
          </cell>
          <cell r="N37">
            <v>6.62</v>
          </cell>
          <cell r="O37">
            <v>56</v>
          </cell>
          <cell r="P37">
            <v>0</v>
          </cell>
          <cell r="Q37">
            <v>2.2000000000000002</v>
          </cell>
          <cell r="S37">
            <v>32</v>
          </cell>
          <cell r="T37">
            <v>0</v>
          </cell>
          <cell r="U37">
            <v>1.26</v>
          </cell>
        </row>
        <row r="38">
          <cell r="A38" t="str">
            <v>059</v>
          </cell>
          <cell r="B38" t="str">
            <v>บำรุงรักษา Production ssc1</v>
          </cell>
          <cell r="C38">
            <v>6232</v>
          </cell>
          <cell r="D38">
            <v>30</v>
          </cell>
          <cell r="E38">
            <v>0</v>
          </cell>
          <cell r="F38">
            <v>5440</v>
          </cell>
          <cell r="G38">
            <v>0</v>
          </cell>
          <cell r="H38">
            <v>87.29</v>
          </cell>
          <cell r="I38">
            <v>0</v>
          </cell>
          <cell r="J38">
            <v>0</v>
          </cell>
          <cell r="K38">
            <v>0</v>
          </cell>
          <cell r="L38">
            <v>536</v>
          </cell>
          <cell r="M38">
            <v>0</v>
          </cell>
          <cell r="N38">
            <v>8.6</v>
          </cell>
          <cell r="O38">
            <v>136</v>
          </cell>
          <cell r="P38">
            <v>0</v>
          </cell>
          <cell r="Q38">
            <v>2.1800000000000002</v>
          </cell>
          <cell r="S38">
            <v>120</v>
          </cell>
          <cell r="T38">
            <v>0</v>
          </cell>
          <cell r="U38">
            <v>1.92</v>
          </cell>
        </row>
        <row r="39">
          <cell r="A39" t="str">
            <v>061</v>
          </cell>
          <cell r="B39" t="str">
            <v>ทดลองR&amp;D</v>
          </cell>
          <cell r="C39">
            <v>632</v>
          </cell>
          <cell r="D39">
            <v>3</v>
          </cell>
          <cell r="E39">
            <v>0</v>
          </cell>
          <cell r="F39">
            <v>584</v>
          </cell>
          <cell r="G39">
            <v>0</v>
          </cell>
          <cell r="H39">
            <v>92.4</v>
          </cell>
          <cell r="I39">
            <v>0</v>
          </cell>
          <cell r="J39">
            <v>0</v>
          </cell>
          <cell r="K39">
            <v>0</v>
          </cell>
          <cell r="L39">
            <v>48</v>
          </cell>
          <cell r="M39">
            <v>0</v>
          </cell>
          <cell r="N39">
            <v>7.59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 t="str">
            <v>062</v>
          </cell>
          <cell r="B40" t="str">
            <v>เตรียมสารเคมี</v>
          </cell>
          <cell r="C40">
            <v>1399</v>
          </cell>
          <cell r="D40">
            <v>7</v>
          </cell>
          <cell r="E40">
            <v>0</v>
          </cell>
          <cell r="F40">
            <v>1208</v>
          </cell>
          <cell r="G40">
            <v>0</v>
          </cell>
          <cell r="H40">
            <v>86.34</v>
          </cell>
          <cell r="I40">
            <v>0</v>
          </cell>
          <cell r="J40">
            <v>0</v>
          </cell>
          <cell r="K40">
            <v>0</v>
          </cell>
          <cell r="L40">
            <v>159</v>
          </cell>
          <cell r="M40">
            <v>0</v>
          </cell>
          <cell r="N40">
            <v>11.36</v>
          </cell>
          <cell r="O40">
            <v>16</v>
          </cell>
          <cell r="P40">
            <v>0</v>
          </cell>
          <cell r="Q40">
            <v>1.1399999999999999</v>
          </cell>
          <cell r="S40">
            <v>16</v>
          </cell>
          <cell r="T40">
            <v>0</v>
          </cell>
          <cell r="U40">
            <v>1.1399999999999999</v>
          </cell>
        </row>
        <row r="41">
          <cell r="A41" t="str">
            <v>064</v>
          </cell>
          <cell r="B41" t="str">
            <v>จี.เอ็ม.พี</v>
          </cell>
          <cell r="C41">
            <v>200</v>
          </cell>
          <cell r="D41">
            <v>1</v>
          </cell>
          <cell r="E41">
            <v>0</v>
          </cell>
          <cell r="F41">
            <v>192</v>
          </cell>
          <cell r="G41">
            <v>0</v>
          </cell>
          <cell r="H41">
            <v>96</v>
          </cell>
          <cell r="I41">
            <v>0</v>
          </cell>
          <cell r="J41">
            <v>0</v>
          </cell>
          <cell r="K41">
            <v>0</v>
          </cell>
          <cell r="L41">
            <v>8</v>
          </cell>
          <cell r="M41">
            <v>0</v>
          </cell>
          <cell r="N41">
            <v>4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066</v>
          </cell>
          <cell r="B42" t="str">
            <v>หน./ผช.กะคิว.ซี.บรรจุ</v>
          </cell>
          <cell r="C42">
            <v>432</v>
          </cell>
          <cell r="D42">
            <v>2</v>
          </cell>
          <cell r="E42">
            <v>0</v>
          </cell>
          <cell r="F42">
            <v>368</v>
          </cell>
          <cell r="G42">
            <v>0</v>
          </cell>
          <cell r="H42">
            <v>85.18</v>
          </cell>
          <cell r="I42">
            <v>0</v>
          </cell>
          <cell r="J42">
            <v>0</v>
          </cell>
          <cell r="K42">
            <v>0</v>
          </cell>
          <cell r="L42">
            <v>48</v>
          </cell>
          <cell r="M42">
            <v>0</v>
          </cell>
          <cell r="N42">
            <v>11.11</v>
          </cell>
          <cell r="O42">
            <v>0</v>
          </cell>
          <cell r="P42">
            <v>0</v>
          </cell>
          <cell r="Q42">
            <v>0</v>
          </cell>
          <cell r="S42">
            <v>16</v>
          </cell>
          <cell r="T42">
            <v>0</v>
          </cell>
          <cell r="U42">
            <v>3.7</v>
          </cell>
        </row>
        <row r="43">
          <cell r="A43" t="str">
            <v>067</v>
          </cell>
          <cell r="B43" t="str">
            <v>ธุรการข้อมูลส่งออก</v>
          </cell>
          <cell r="C43">
            <v>408</v>
          </cell>
          <cell r="D43">
            <v>2</v>
          </cell>
          <cell r="E43">
            <v>0</v>
          </cell>
          <cell r="F43">
            <v>376</v>
          </cell>
          <cell r="G43">
            <v>0</v>
          </cell>
          <cell r="H43">
            <v>92.15</v>
          </cell>
          <cell r="I43">
            <v>0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3.92</v>
          </cell>
          <cell r="O43">
            <v>0</v>
          </cell>
          <cell r="P43">
            <v>0</v>
          </cell>
          <cell r="Q43">
            <v>0</v>
          </cell>
          <cell r="S43">
            <v>16</v>
          </cell>
          <cell r="T43">
            <v>0</v>
          </cell>
          <cell r="U43">
            <v>3.92</v>
          </cell>
        </row>
        <row r="44">
          <cell r="A44" t="str">
            <v>068</v>
          </cell>
          <cell r="B44" t="str">
            <v>ขับรถดับเพลิง</v>
          </cell>
          <cell r="C44">
            <v>478</v>
          </cell>
          <cell r="D44">
            <v>2</v>
          </cell>
          <cell r="E44">
            <v>0</v>
          </cell>
          <cell r="F44">
            <v>408</v>
          </cell>
          <cell r="G44">
            <v>0</v>
          </cell>
          <cell r="H44">
            <v>85.35</v>
          </cell>
          <cell r="I44">
            <v>14</v>
          </cell>
          <cell r="J44">
            <v>0</v>
          </cell>
          <cell r="K44">
            <v>2.92</v>
          </cell>
          <cell r="L44">
            <v>56</v>
          </cell>
          <cell r="M44">
            <v>0</v>
          </cell>
          <cell r="N44">
            <v>11.71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072</v>
          </cell>
          <cell r="B45" t="str">
            <v>รวบรวมข้อมูลบัญชีบรรจุ</v>
          </cell>
          <cell r="C45">
            <v>232</v>
          </cell>
          <cell r="D45">
            <v>1</v>
          </cell>
          <cell r="E45">
            <v>0</v>
          </cell>
          <cell r="F45">
            <v>200</v>
          </cell>
          <cell r="G45">
            <v>0</v>
          </cell>
          <cell r="H45">
            <v>86.2</v>
          </cell>
          <cell r="I45">
            <v>0</v>
          </cell>
          <cell r="J45">
            <v>0</v>
          </cell>
          <cell r="K45">
            <v>0</v>
          </cell>
          <cell r="L45">
            <v>32</v>
          </cell>
          <cell r="M45">
            <v>0</v>
          </cell>
          <cell r="N45">
            <v>13.79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 t="str">
            <v>073</v>
          </cell>
          <cell r="B46" t="str">
            <v>รวบรวมเอกสารข้อมูล (PF)</v>
          </cell>
          <cell r="C46">
            <v>241</v>
          </cell>
          <cell r="D46">
            <v>2</v>
          </cell>
          <cell r="E46">
            <v>0</v>
          </cell>
          <cell r="F46">
            <v>168</v>
          </cell>
          <cell r="G46">
            <v>0</v>
          </cell>
          <cell r="H46">
            <v>69.7</v>
          </cell>
          <cell r="I46">
            <v>4</v>
          </cell>
          <cell r="J46">
            <v>0</v>
          </cell>
          <cell r="K46">
            <v>1.65</v>
          </cell>
          <cell r="L46">
            <v>21</v>
          </cell>
          <cell r="M46">
            <v>0</v>
          </cell>
          <cell r="N46">
            <v>8.7100000000000009</v>
          </cell>
          <cell r="O46">
            <v>8</v>
          </cell>
          <cell r="P46">
            <v>0</v>
          </cell>
          <cell r="Q46">
            <v>3.31</v>
          </cell>
          <cell r="S46">
            <v>40</v>
          </cell>
          <cell r="T46">
            <v>0</v>
          </cell>
          <cell r="U46">
            <v>16.59</v>
          </cell>
        </row>
        <row r="47">
          <cell r="A47" t="str">
            <v>078</v>
          </cell>
          <cell r="B47" t="str">
            <v>ธุรการเอกสารคุณภาพ</v>
          </cell>
          <cell r="C47">
            <v>176</v>
          </cell>
          <cell r="D47">
            <v>1</v>
          </cell>
          <cell r="E47">
            <v>0</v>
          </cell>
          <cell r="F47">
            <v>160</v>
          </cell>
          <cell r="G47">
            <v>0</v>
          </cell>
          <cell r="H47">
            <v>90.9</v>
          </cell>
          <cell r="I47">
            <v>0</v>
          </cell>
          <cell r="J47">
            <v>0</v>
          </cell>
          <cell r="K47">
            <v>0</v>
          </cell>
          <cell r="L47">
            <v>8</v>
          </cell>
          <cell r="M47">
            <v>0</v>
          </cell>
          <cell r="N47">
            <v>4.54</v>
          </cell>
          <cell r="O47">
            <v>0</v>
          </cell>
          <cell r="P47">
            <v>0</v>
          </cell>
          <cell r="Q47">
            <v>0</v>
          </cell>
          <cell r="S47">
            <v>8</v>
          </cell>
          <cell r="T47">
            <v>0</v>
          </cell>
          <cell r="U47">
            <v>4.54</v>
          </cell>
        </row>
        <row r="48">
          <cell r="A48" t="str">
            <v>087</v>
          </cell>
          <cell r="B48" t="str">
            <v>ชั่งบรรจุถุงมือ (PF)</v>
          </cell>
          <cell r="C48">
            <v>2696</v>
          </cell>
          <cell r="D48">
            <v>14</v>
          </cell>
          <cell r="E48">
            <v>0</v>
          </cell>
          <cell r="F48">
            <v>2344</v>
          </cell>
          <cell r="G48">
            <v>0</v>
          </cell>
          <cell r="H48">
            <v>86.94</v>
          </cell>
          <cell r="I48">
            <v>0</v>
          </cell>
          <cell r="J48">
            <v>0</v>
          </cell>
          <cell r="K48">
            <v>0</v>
          </cell>
          <cell r="L48">
            <v>152</v>
          </cell>
          <cell r="M48">
            <v>0</v>
          </cell>
          <cell r="N48">
            <v>5.63</v>
          </cell>
          <cell r="O48">
            <v>64</v>
          </cell>
          <cell r="P48">
            <v>0</v>
          </cell>
          <cell r="Q48">
            <v>2.37</v>
          </cell>
          <cell r="S48">
            <v>136</v>
          </cell>
          <cell r="T48">
            <v>0</v>
          </cell>
          <cell r="U48">
            <v>5.04</v>
          </cell>
        </row>
        <row r="49">
          <cell r="A49" t="str">
            <v>088</v>
          </cell>
          <cell r="B49" t="str">
            <v>เรียงบรรจุถุงมือ (PF)</v>
          </cell>
          <cell r="C49">
            <v>21610</v>
          </cell>
          <cell r="D49">
            <v>121</v>
          </cell>
          <cell r="E49">
            <v>0</v>
          </cell>
          <cell r="F49">
            <v>18872</v>
          </cell>
          <cell r="G49">
            <v>0</v>
          </cell>
          <cell r="H49">
            <v>87.32</v>
          </cell>
          <cell r="I49">
            <v>0</v>
          </cell>
          <cell r="J49">
            <v>0</v>
          </cell>
          <cell r="K49">
            <v>0</v>
          </cell>
          <cell r="L49">
            <v>834</v>
          </cell>
          <cell r="M49">
            <v>0</v>
          </cell>
          <cell r="N49">
            <v>3.85</v>
          </cell>
          <cell r="O49">
            <v>1024</v>
          </cell>
          <cell r="P49">
            <v>0</v>
          </cell>
          <cell r="Q49">
            <v>4.7300000000000004</v>
          </cell>
          <cell r="S49">
            <v>880</v>
          </cell>
          <cell r="T49">
            <v>0</v>
          </cell>
          <cell r="U49">
            <v>4.07</v>
          </cell>
        </row>
        <row r="50">
          <cell r="A50" t="str">
            <v>089</v>
          </cell>
          <cell r="B50" t="str">
            <v>ควบคุมลิฟท์ขนส่งถุงมือ</v>
          </cell>
          <cell r="C50">
            <v>620</v>
          </cell>
          <cell r="D50">
            <v>3</v>
          </cell>
          <cell r="E50">
            <v>0</v>
          </cell>
          <cell r="F50">
            <v>568</v>
          </cell>
          <cell r="G50">
            <v>0</v>
          </cell>
          <cell r="H50">
            <v>91.61</v>
          </cell>
          <cell r="I50">
            <v>4</v>
          </cell>
          <cell r="J50">
            <v>0</v>
          </cell>
          <cell r="K50">
            <v>0.64</v>
          </cell>
          <cell r="L50">
            <v>40</v>
          </cell>
          <cell r="M50">
            <v>0</v>
          </cell>
          <cell r="N50">
            <v>6.45</v>
          </cell>
          <cell r="O50">
            <v>8</v>
          </cell>
          <cell r="P50">
            <v>0</v>
          </cell>
          <cell r="Q50">
            <v>1.29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090</v>
          </cell>
          <cell r="B51" t="str">
            <v>หน./ผช.สุ่มหลังบรรจุ</v>
          </cell>
          <cell r="C51">
            <v>418</v>
          </cell>
          <cell r="D51">
            <v>2</v>
          </cell>
          <cell r="E51">
            <v>0</v>
          </cell>
          <cell r="F51">
            <v>336</v>
          </cell>
          <cell r="G51">
            <v>0</v>
          </cell>
          <cell r="H51">
            <v>80.38</v>
          </cell>
          <cell r="I51">
            <v>9</v>
          </cell>
          <cell r="J51">
            <v>0</v>
          </cell>
          <cell r="K51">
            <v>2.15</v>
          </cell>
          <cell r="L51">
            <v>33</v>
          </cell>
          <cell r="M51">
            <v>0</v>
          </cell>
          <cell r="N51">
            <v>7.89</v>
          </cell>
          <cell r="O51">
            <v>8</v>
          </cell>
          <cell r="P51">
            <v>0</v>
          </cell>
          <cell r="Q51">
            <v>1.91</v>
          </cell>
          <cell r="S51">
            <v>32</v>
          </cell>
          <cell r="T51">
            <v>0</v>
          </cell>
          <cell r="U51">
            <v>7.65</v>
          </cell>
        </row>
        <row r="52">
          <cell r="A52" t="str">
            <v>096</v>
          </cell>
          <cell r="B52" t="str">
            <v>ชั่งบรรจุถุงมือ</v>
          </cell>
          <cell r="C52">
            <v>2248</v>
          </cell>
          <cell r="D52">
            <v>12</v>
          </cell>
          <cell r="E52">
            <v>0</v>
          </cell>
          <cell r="F52">
            <v>1984</v>
          </cell>
          <cell r="G52">
            <v>0</v>
          </cell>
          <cell r="H52">
            <v>88.25</v>
          </cell>
          <cell r="I52">
            <v>0</v>
          </cell>
          <cell r="J52">
            <v>0</v>
          </cell>
          <cell r="K52">
            <v>0</v>
          </cell>
          <cell r="L52">
            <v>80</v>
          </cell>
          <cell r="M52">
            <v>0</v>
          </cell>
          <cell r="N52">
            <v>3.55</v>
          </cell>
          <cell r="O52">
            <v>88</v>
          </cell>
          <cell r="P52">
            <v>0</v>
          </cell>
          <cell r="Q52">
            <v>3.91</v>
          </cell>
          <cell r="S52">
            <v>96</v>
          </cell>
          <cell r="T52">
            <v>0</v>
          </cell>
          <cell r="U52">
            <v>4.2699999999999996</v>
          </cell>
        </row>
        <row r="53">
          <cell r="A53" t="str">
            <v>111</v>
          </cell>
          <cell r="B53" t="str">
            <v>ถอดถุงมือ (003) ssc1</v>
          </cell>
          <cell r="C53">
            <v>20716</v>
          </cell>
          <cell r="D53">
            <v>107</v>
          </cell>
          <cell r="E53">
            <v>0</v>
          </cell>
          <cell r="F53">
            <v>18152</v>
          </cell>
          <cell r="G53">
            <v>0</v>
          </cell>
          <cell r="H53">
            <v>87.62</v>
          </cell>
          <cell r="I53">
            <v>0</v>
          </cell>
          <cell r="J53">
            <v>0</v>
          </cell>
          <cell r="K53">
            <v>0</v>
          </cell>
          <cell r="L53">
            <v>1924</v>
          </cell>
          <cell r="M53">
            <v>0</v>
          </cell>
          <cell r="N53">
            <v>9.2799999999999994</v>
          </cell>
          <cell r="O53">
            <v>216</v>
          </cell>
          <cell r="P53">
            <v>0</v>
          </cell>
          <cell r="Q53">
            <v>1.04</v>
          </cell>
          <cell r="S53">
            <v>424</v>
          </cell>
          <cell r="T53">
            <v>0</v>
          </cell>
          <cell r="U53">
            <v>2.04</v>
          </cell>
        </row>
        <row r="54">
          <cell r="A54" t="str">
            <v>112</v>
          </cell>
          <cell r="B54" t="str">
            <v>ถอดถุงมือ (003) ssc1</v>
          </cell>
          <cell r="C54">
            <v>11613</v>
          </cell>
          <cell r="D54">
            <v>53</v>
          </cell>
          <cell r="E54">
            <v>0</v>
          </cell>
          <cell r="F54">
            <v>9968</v>
          </cell>
          <cell r="G54">
            <v>0</v>
          </cell>
          <cell r="H54">
            <v>85.83</v>
          </cell>
          <cell r="I54">
            <v>0</v>
          </cell>
          <cell r="J54">
            <v>0</v>
          </cell>
          <cell r="K54">
            <v>0</v>
          </cell>
          <cell r="L54">
            <v>1173</v>
          </cell>
          <cell r="M54">
            <v>0</v>
          </cell>
          <cell r="N54">
            <v>10.1</v>
          </cell>
          <cell r="O54">
            <v>16</v>
          </cell>
          <cell r="P54">
            <v>0</v>
          </cell>
          <cell r="Q54">
            <v>0.13</v>
          </cell>
          <cell r="S54">
            <v>456</v>
          </cell>
          <cell r="T54">
            <v>0</v>
          </cell>
          <cell r="U54">
            <v>3.92</v>
          </cell>
        </row>
        <row r="55">
          <cell r="A55" t="str">
            <v>114</v>
          </cell>
          <cell r="B55" t="str">
            <v>ชั่ง/ขนส่งถุงมือตรวจสอบลม</v>
          </cell>
          <cell r="C55">
            <v>464</v>
          </cell>
          <cell r="D55">
            <v>2</v>
          </cell>
          <cell r="E55">
            <v>0</v>
          </cell>
          <cell r="F55">
            <v>400</v>
          </cell>
          <cell r="G55">
            <v>0</v>
          </cell>
          <cell r="H55">
            <v>86.2</v>
          </cell>
          <cell r="I55">
            <v>0</v>
          </cell>
          <cell r="J55">
            <v>0</v>
          </cell>
          <cell r="K55">
            <v>0</v>
          </cell>
          <cell r="L55">
            <v>64</v>
          </cell>
          <cell r="M55">
            <v>0</v>
          </cell>
          <cell r="N55">
            <v>13.79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A56" t="str">
            <v>115</v>
          </cell>
          <cell r="B56" t="str">
            <v>หน./ผช.บรรจุ </v>
          </cell>
          <cell r="C56">
            <v>2764</v>
          </cell>
          <cell r="D56">
            <v>14</v>
          </cell>
          <cell r="E56">
            <v>0</v>
          </cell>
          <cell r="F56">
            <v>2393</v>
          </cell>
          <cell r="G56">
            <v>0</v>
          </cell>
          <cell r="H56">
            <v>86.57</v>
          </cell>
          <cell r="I56">
            <v>73</v>
          </cell>
          <cell r="J56">
            <v>0</v>
          </cell>
          <cell r="K56">
            <v>2.64</v>
          </cell>
          <cell r="L56">
            <v>234</v>
          </cell>
          <cell r="M56">
            <v>0</v>
          </cell>
          <cell r="N56">
            <v>8.4600000000000009</v>
          </cell>
          <cell r="O56">
            <v>24</v>
          </cell>
          <cell r="P56">
            <v>0</v>
          </cell>
          <cell r="Q56">
            <v>0.86</v>
          </cell>
          <cell r="S56">
            <v>40</v>
          </cell>
          <cell r="T56">
            <v>0</v>
          </cell>
          <cell r="U56">
            <v>1.44</v>
          </cell>
        </row>
        <row r="57">
          <cell r="A57" t="str">
            <v>116</v>
          </cell>
          <cell r="B57" t="str">
            <v>บรรจุรายวัน</v>
          </cell>
          <cell r="C57">
            <v>420</v>
          </cell>
          <cell r="D57">
            <v>2</v>
          </cell>
          <cell r="E57">
            <v>0</v>
          </cell>
          <cell r="F57">
            <v>392</v>
          </cell>
          <cell r="G57">
            <v>0</v>
          </cell>
          <cell r="H57">
            <v>93.33</v>
          </cell>
          <cell r="I57">
            <v>4</v>
          </cell>
          <cell r="J57">
            <v>0</v>
          </cell>
          <cell r="K57">
            <v>0.95</v>
          </cell>
          <cell r="L57">
            <v>16</v>
          </cell>
          <cell r="M57">
            <v>0</v>
          </cell>
          <cell r="N57">
            <v>3.8</v>
          </cell>
          <cell r="O57">
            <v>8</v>
          </cell>
          <cell r="P57">
            <v>0</v>
          </cell>
          <cell r="Q57">
            <v>1.9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119</v>
          </cell>
          <cell r="B58" t="str">
            <v>เรียงบรรจุถุงมือ</v>
          </cell>
          <cell r="C58">
            <v>12591</v>
          </cell>
          <cell r="D58">
            <v>69</v>
          </cell>
          <cell r="E58">
            <v>0</v>
          </cell>
          <cell r="F58">
            <v>10752</v>
          </cell>
          <cell r="G58">
            <v>0</v>
          </cell>
          <cell r="H58">
            <v>85.39</v>
          </cell>
          <cell r="I58">
            <v>0</v>
          </cell>
          <cell r="J58">
            <v>0</v>
          </cell>
          <cell r="K58">
            <v>0</v>
          </cell>
          <cell r="L58">
            <v>759</v>
          </cell>
          <cell r="M58">
            <v>0</v>
          </cell>
          <cell r="N58">
            <v>6.02</v>
          </cell>
          <cell r="O58">
            <v>736</v>
          </cell>
          <cell r="P58">
            <v>0</v>
          </cell>
          <cell r="Q58">
            <v>5.84</v>
          </cell>
          <cell r="S58">
            <v>344</v>
          </cell>
          <cell r="T58">
            <v>0</v>
          </cell>
          <cell r="U58">
            <v>2.73</v>
          </cell>
        </row>
        <row r="59">
          <cell r="A59" t="str">
            <v>120</v>
          </cell>
          <cell r="B59" t="str">
            <v>บรรจุเหมา  (008) ssc1</v>
          </cell>
          <cell r="C59">
            <v>2949</v>
          </cell>
          <cell r="D59">
            <v>15</v>
          </cell>
          <cell r="E59">
            <v>0</v>
          </cell>
          <cell r="F59">
            <v>2528</v>
          </cell>
          <cell r="G59">
            <v>0</v>
          </cell>
          <cell r="H59">
            <v>85.72</v>
          </cell>
          <cell r="I59">
            <v>0</v>
          </cell>
          <cell r="J59">
            <v>0</v>
          </cell>
          <cell r="K59">
            <v>0</v>
          </cell>
          <cell r="L59">
            <v>205</v>
          </cell>
          <cell r="M59">
            <v>0</v>
          </cell>
          <cell r="N59">
            <v>6.95</v>
          </cell>
          <cell r="O59">
            <v>112</v>
          </cell>
          <cell r="P59">
            <v>0</v>
          </cell>
          <cell r="Q59">
            <v>3.79</v>
          </cell>
          <cell r="S59">
            <v>104</v>
          </cell>
          <cell r="T59">
            <v>0</v>
          </cell>
          <cell r="U59">
            <v>3.52</v>
          </cell>
        </row>
        <row r="60">
          <cell r="A60" t="str">
            <v>122</v>
          </cell>
          <cell r="B60" t="str">
            <v>บรรจุห่อซองถุงมือ (SL)</v>
          </cell>
          <cell r="C60">
            <v>3840</v>
          </cell>
          <cell r="D60">
            <v>26</v>
          </cell>
          <cell r="E60">
            <v>0</v>
          </cell>
          <cell r="F60">
            <v>3384</v>
          </cell>
          <cell r="G60">
            <v>0</v>
          </cell>
          <cell r="H60">
            <v>88.12</v>
          </cell>
          <cell r="I60">
            <v>0</v>
          </cell>
          <cell r="J60">
            <v>0</v>
          </cell>
          <cell r="K60">
            <v>0</v>
          </cell>
          <cell r="L60">
            <v>152</v>
          </cell>
          <cell r="M60">
            <v>0</v>
          </cell>
          <cell r="N60">
            <v>3.95</v>
          </cell>
          <cell r="O60">
            <v>120</v>
          </cell>
          <cell r="P60">
            <v>0</v>
          </cell>
          <cell r="Q60">
            <v>3.12</v>
          </cell>
          <cell r="S60">
            <v>184</v>
          </cell>
          <cell r="T60">
            <v>0</v>
          </cell>
          <cell r="U60">
            <v>4.79</v>
          </cell>
        </row>
        <row r="61">
          <cell r="A61" t="str">
            <v>123</v>
          </cell>
          <cell r="B61" t="str">
            <v>บรรจุถุงมือเกรดบี</v>
          </cell>
          <cell r="C61">
            <v>5070</v>
          </cell>
          <cell r="D61">
            <v>40</v>
          </cell>
          <cell r="E61">
            <v>0</v>
          </cell>
          <cell r="F61">
            <v>4656</v>
          </cell>
          <cell r="G61">
            <v>0</v>
          </cell>
          <cell r="H61">
            <v>91.83</v>
          </cell>
          <cell r="I61">
            <v>0</v>
          </cell>
          <cell r="J61">
            <v>0</v>
          </cell>
          <cell r="K61">
            <v>0</v>
          </cell>
          <cell r="L61">
            <v>150</v>
          </cell>
          <cell r="M61">
            <v>0</v>
          </cell>
          <cell r="N61">
            <v>2.95</v>
          </cell>
          <cell r="O61">
            <v>184</v>
          </cell>
          <cell r="P61">
            <v>0</v>
          </cell>
          <cell r="Q61">
            <v>3.62</v>
          </cell>
          <cell r="S61">
            <v>80</v>
          </cell>
          <cell r="T61">
            <v>0</v>
          </cell>
          <cell r="U61">
            <v>1.57</v>
          </cell>
        </row>
        <row r="62">
          <cell r="A62" t="str">
            <v>124</v>
          </cell>
          <cell r="B62" t="str">
            <v>บอยเล่อร์ (011)</v>
          </cell>
          <cell r="C62">
            <v>28911</v>
          </cell>
          <cell r="D62">
            <v>127</v>
          </cell>
          <cell r="E62">
            <v>0</v>
          </cell>
          <cell r="F62">
            <v>27232</v>
          </cell>
          <cell r="G62">
            <v>0</v>
          </cell>
          <cell r="H62">
            <v>94.19</v>
          </cell>
          <cell r="I62">
            <v>0</v>
          </cell>
          <cell r="J62">
            <v>0</v>
          </cell>
          <cell r="K62">
            <v>0</v>
          </cell>
          <cell r="L62">
            <v>1183</v>
          </cell>
          <cell r="M62">
            <v>0</v>
          </cell>
          <cell r="N62">
            <v>4.09</v>
          </cell>
          <cell r="O62">
            <v>160</v>
          </cell>
          <cell r="P62">
            <v>0</v>
          </cell>
          <cell r="Q62">
            <v>0.55000000000000004</v>
          </cell>
          <cell r="S62">
            <v>336</v>
          </cell>
          <cell r="T62">
            <v>0</v>
          </cell>
          <cell r="U62">
            <v>1.1599999999999999</v>
          </cell>
        </row>
        <row r="63">
          <cell r="A63" t="str">
            <v>127</v>
          </cell>
          <cell r="B63" t="str">
            <v>ขับรถเครื่องกลหนัก</v>
          </cell>
          <cell r="C63">
            <v>5069</v>
          </cell>
          <cell r="D63">
            <v>24</v>
          </cell>
          <cell r="E63">
            <v>0</v>
          </cell>
          <cell r="F63">
            <v>4448</v>
          </cell>
          <cell r="G63">
            <v>0</v>
          </cell>
          <cell r="H63">
            <v>87.74</v>
          </cell>
          <cell r="I63">
            <v>0</v>
          </cell>
          <cell r="J63">
            <v>0</v>
          </cell>
          <cell r="K63">
            <v>0</v>
          </cell>
          <cell r="L63">
            <v>573</v>
          </cell>
          <cell r="M63">
            <v>0</v>
          </cell>
          <cell r="N63">
            <v>11.3</v>
          </cell>
          <cell r="O63">
            <v>24</v>
          </cell>
          <cell r="P63">
            <v>0</v>
          </cell>
          <cell r="Q63">
            <v>0.47</v>
          </cell>
          <cell r="S63">
            <v>24</v>
          </cell>
          <cell r="T63">
            <v>0</v>
          </cell>
          <cell r="U63">
            <v>0.47</v>
          </cell>
        </row>
        <row r="64">
          <cell r="A64" t="str">
            <v>128</v>
          </cell>
          <cell r="B64" t="str">
            <v>ควบคุมเครื่องจักร</v>
          </cell>
          <cell r="C64">
            <v>8760</v>
          </cell>
          <cell r="D64">
            <v>43</v>
          </cell>
          <cell r="E64">
            <v>0</v>
          </cell>
          <cell r="F64">
            <v>7744</v>
          </cell>
          <cell r="G64">
            <v>0</v>
          </cell>
          <cell r="H64">
            <v>88.4</v>
          </cell>
          <cell r="I64">
            <v>0</v>
          </cell>
          <cell r="J64">
            <v>0</v>
          </cell>
          <cell r="K64">
            <v>0</v>
          </cell>
          <cell r="L64">
            <v>648</v>
          </cell>
          <cell r="M64">
            <v>0</v>
          </cell>
          <cell r="N64">
            <v>7.39</v>
          </cell>
          <cell r="O64">
            <v>104</v>
          </cell>
          <cell r="P64">
            <v>0</v>
          </cell>
          <cell r="Q64">
            <v>1.18</v>
          </cell>
          <cell r="S64">
            <v>264</v>
          </cell>
          <cell r="T64">
            <v>0</v>
          </cell>
          <cell r="U64">
            <v>3.01</v>
          </cell>
        </row>
        <row r="65">
          <cell r="A65" t="str">
            <v>129</v>
          </cell>
          <cell r="B65" t="str">
            <v>เช็กเกอร์ LINE (015)</v>
          </cell>
          <cell r="C65">
            <v>10952</v>
          </cell>
          <cell r="D65">
            <v>53</v>
          </cell>
          <cell r="E65">
            <v>0</v>
          </cell>
          <cell r="F65">
            <v>9728</v>
          </cell>
          <cell r="G65">
            <v>0</v>
          </cell>
          <cell r="H65">
            <v>88.82</v>
          </cell>
          <cell r="I65">
            <v>8</v>
          </cell>
          <cell r="J65">
            <v>0</v>
          </cell>
          <cell r="K65">
            <v>7.0000000000000007E-2</v>
          </cell>
          <cell r="L65">
            <v>1008</v>
          </cell>
          <cell r="M65">
            <v>0</v>
          </cell>
          <cell r="N65">
            <v>9.1999999999999993</v>
          </cell>
          <cell r="O65">
            <v>104</v>
          </cell>
          <cell r="P65">
            <v>0</v>
          </cell>
          <cell r="Q65">
            <v>0.94</v>
          </cell>
          <cell r="S65">
            <v>104</v>
          </cell>
          <cell r="T65">
            <v>0</v>
          </cell>
          <cell r="U65">
            <v>0.94</v>
          </cell>
        </row>
        <row r="66">
          <cell r="A66" t="str">
            <v>130</v>
          </cell>
          <cell r="B66" t="str">
            <v>วัดอุณหภูมิ (025)</v>
          </cell>
          <cell r="C66">
            <v>856</v>
          </cell>
          <cell r="D66">
            <v>4</v>
          </cell>
          <cell r="E66">
            <v>0</v>
          </cell>
          <cell r="F66">
            <v>760</v>
          </cell>
          <cell r="G66">
            <v>0</v>
          </cell>
          <cell r="H66">
            <v>88.78</v>
          </cell>
          <cell r="I66">
            <v>0</v>
          </cell>
          <cell r="J66">
            <v>0</v>
          </cell>
          <cell r="K66">
            <v>0</v>
          </cell>
          <cell r="L66">
            <v>72</v>
          </cell>
          <cell r="M66">
            <v>0</v>
          </cell>
          <cell r="N66">
            <v>8.41</v>
          </cell>
          <cell r="O66">
            <v>0</v>
          </cell>
          <cell r="P66">
            <v>0</v>
          </cell>
          <cell r="Q66">
            <v>0</v>
          </cell>
          <cell r="S66">
            <v>24</v>
          </cell>
          <cell r="T66">
            <v>0</v>
          </cell>
          <cell r="U66">
            <v>2.8</v>
          </cell>
        </row>
        <row r="67">
          <cell r="A67" t="str">
            <v>131</v>
          </cell>
          <cell r="B67" t="str">
            <v>ซ่อมฟอร์เมอร์ (016)</v>
          </cell>
          <cell r="C67">
            <v>4897</v>
          </cell>
          <cell r="D67">
            <v>24</v>
          </cell>
          <cell r="E67">
            <v>0</v>
          </cell>
          <cell r="F67">
            <v>4448</v>
          </cell>
          <cell r="G67">
            <v>0</v>
          </cell>
          <cell r="H67">
            <v>90.83</v>
          </cell>
          <cell r="I67">
            <v>20</v>
          </cell>
          <cell r="J67">
            <v>0</v>
          </cell>
          <cell r="K67">
            <v>0.4</v>
          </cell>
          <cell r="L67">
            <v>325</v>
          </cell>
          <cell r="M67">
            <v>0</v>
          </cell>
          <cell r="N67">
            <v>6.63</v>
          </cell>
          <cell r="O67">
            <v>48</v>
          </cell>
          <cell r="P67">
            <v>0</v>
          </cell>
          <cell r="Q67">
            <v>0.98</v>
          </cell>
          <cell r="S67">
            <v>56</v>
          </cell>
          <cell r="T67">
            <v>0</v>
          </cell>
          <cell r="U67">
            <v>1.1399999999999999</v>
          </cell>
        </row>
        <row r="68">
          <cell r="A68" t="str">
            <v>134</v>
          </cell>
          <cell r="B68" t="str">
            <v>สต๊อก (019)</v>
          </cell>
          <cell r="C68">
            <v>430</v>
          </cell>
          <cell r="D68">
            <v>2</v>
          </cell>
          <cell r="E68">
            <v>0</v>
          </cell>
          <cell r="F68">
            <v>376</v>
          </cell>
          <cell r="G68">
            <v>0</v>
          </cell>
          <cell r="H68">
            <v>87.44</v>
          </cell>
          <cell r="I68">
            <v>1</v>
          </cell>
          <cell r="J68">
            <v>0</v>
          </cell>
          <cell r="K68">
            <v>0.23</v>
          </cell>
          <cell r="L68">
            <v>53</v>
          </cell>
          <cell r="M68">
            <v>0</v>
          </cell>
          <cell r="N68">
            <v>12.32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135</v>
          </cell>
          <cell r="B69" t="str">
            <v>แม่บ้าน (020)</v>
          </cell>
          <cell r="C69">
            <v>6237</v>
          </cell>
          <cell r="D69">
            <v>30</v>
          </cell>
          <cell r="E69">
            <v>0</v>
          </cell>
          <cell r="F69">
            <v>5640</v>
          </cell>
          <cell r="G69">
            <v>0</v>
          </cell>
          <cell r="H69">
            <v>90.42</v>
          </cell>
          <cell r="I69">
            <v>179</v>
          </cell>
          <cell r="J69">
            <v>0</v>
          </cell>
          <cell r="K69">
            <v>2.87</v>
          </cell>
          <cell r="L69">
            <v>322</v>
          </cell>
          <cell r="M69">
            <v>0</v>
          </cell>
          <cell r="N69">
            <v>5.16</v>
          </cell>
          <cell r="O69">
            <v>64</v>
          </cell>
          <cell r="P69">
            <v>0</v>
          </cell>
          <cell r="Q69">
            <v>1.02</v>
          </cell>
          <cell r="S69">
            <v>32</v>
          </cell>
          <cell r="T69">
            <v>0</v>
          </cell>
          <cell r="U69">
            <v>0.51</v>
          </cell>
        </row>
        <row r="70">
          <cell r="A70" t="str">
            <v>136</v>
          </cell>
          <cell r="B70" t="str">
            <v>รวบรวมข้อมูล LINE</v>
          </cell>
          <cell r="C70">
            <v>1255</v>
          </cell>
          <cell r="D70">
            <v>6</v>
          </cell>
          <cell r="E70">
            <v>0</v>
          </cell>
          <cell r="F70">
            <v>1136</v>
          </cell>
          <cell r="G70">
            <v>0</v>
          </cell>
          <cell r="H70">
            <v>90.51</v>
          </cell>
          <cell r="I70">
            <v>0</v>
          </cell>
          <cell r="J70">
            <v>0</v>
          </cell>
          <cell r="K70">
            <v>0</v>
          </cell>
          <cell r="L70">
            <v>67</v>
          </cell>
          <cell r="M70">
            <v>0</v>
          </cell>
          <cell r="N70">
            <v>5.33</v>
          </cell>
          <cell r="O70">
            <v>8</v>
          </cell>
          <cell r="P70">
            <v>0</v>
          </cell>
          <cell r="Q70">
            <v>0.63</v>
          </cell>
          <cell r="S70">
            <v>44</v>
          </cell>
          <cell r="T70">
            <v>0</v>
          </cell>
          <cell r="U70">
            <v>3.5</v>
          </cell>
        </row>
        <row r="71">
          <cell r="A71" t="str">
            <v>137</v>
          </cell>
          <cell r="B71" t="str">
            <v>ขับรถ (022)</v>
          </cell>
          <cell r="C71">
            <v>513</v>
          </cell>
          <cell r="D71">
            <v>2</v>
          </cell>
          <cell r="E71">
            <v>0</v>
          </cell>
          <cell r="F71">
            <v>392</v>
          </cell>
          <cell r="G71">
            <v>0</v>
          </cell>
          <cell r="H71">
            <v>76.41</v>
          </cell>
          <cell r="I71">
            <v>73</v>
          </cell>
          <cell r="J71">
            <v>0</v>
          </cell>
          <cell r="K71">
            <v>14.23</v>
          </cell>
          <cell r="L71">
            <v>40</v>
          </cell>
          <cell r="M71">
            <v>0</v>
          </cell>
          <cell r="N71">
            <v>7.79</v>
          </cell>
          <cell r="O71">
            <v>0</v>
          </cell>
          <cell r="P71">
            <v>0</v>
          </cell>
          <cell r="Q71">
            <v>0</v>
          </cell>
          <cell r="S71">
            <v>8</v>
          </cell>
          <cell r="T71">
            <v>0</v>
          </cell>
          <cell r="U71">
            <v>1.55</v>
          </cell>
        </row>
        <row r="72">
          <cell r="A72" t="str">
            <v>138</v>
          </cell>
          <cell r="B72" t="str">
            <v>ควบคุมเครื่องแสตมป์กล่อง</v>
          </cell>
          <cell r="C72">
            <v>595</v>
          </cell>
          <cell r="D72">
            <v>3</v>
          </cell>
          <cell r="E72">
            <v>0</v>
          </cell>
          <cell r="F72">
            <v>472</v>
          </cell>
          <cell r="G72">
            <v>0</v>
          </cell>
          <cell r="H72">
            <v>79.319999999999993</v>
          </cell>
          <cell r="I72">
            <v>3</v>
          </cell>
          <cell r="J72">
            <v>0</v>
          </cell>
          <cell r="K72">
            <v>0.5</v>
          </cell>
          <cell r="L72">
            <v>72</v>
          </cell>
          <cell r="M72">
            <v>0</v>
          </cell>
          <cell r="N72">
            <v>12.1</v>
          </cell>
          <cell r="O72">
            <v>16</v>
          </cell>
          <cell r="P72">
            <v>0</v>
          </cell>
          <cell r="Q72">
            <v>2.68</v>
          </cell>
          <cell r="S72">
            <v>32</v>
          </cell>
          <cell r="T72">
            <v>0</v>
          </cell>
          <cell r="U72">
            <v>5.37</v>
          </cell>
        </row>
        <row r="73">
          <cell r="A73" t="str">
            <v>142</v>
          </cell>
          <cell r="B73" t="str">
            <v>ตรวจสอบน้ำ LINE</v>
          </cell>
          <cell r="C73">
            <v>1640</v>
          </cell>
          <cell r="D73">
            <v>8</v>
          </cell>
          <cell r="E73">
            <v>0</v>
          </cell>
          <cell r="F73">
            <v>1456</v>
          </cell>
          <cell r="G73">
            <v>0</v>
          </cell>
          <cell r="H73">
            <v>88.78</v>
          </cell>
          <cell r="I73">
            <v>8</v>
          </cell>
          <cell r="J73">
            <v>0</v>
          </cell>
          <cell r="K73">
            <v>0.48</v>
          </cell>
          <cell r="L73">
            <v>152</v>
          </cell>
          <cell r="M73">
            <v>0</v>
          </cell>
          <cell r="N73">
            <v>9.26</v>
          </cell>
          <cell r="O73">
            <v>16</v>
          </cell>
          <cell r="P73">
            <v>0</v>
          </cell>
          <cell r="Q73">
            <v>0.97</v>
          </cell>
          <cell r="S73">
            <v>8</v>
          </cell>
          <cell r="T73">
            <v>0</v>
          </cell>
          <cell r="U73">
            <v>0.48</v>
          </cell>
        </row>
        <row r="74">
          <cell r="A74" t="str">
            <v>144</v>
          </cell>
          <cell r="B74" t="str">
            <v>ชั่งสารเคมี</v>
          </cell>
          <cell r="C74">
            <v>558</v>
          </cell>
          <cell r="D74">
            <v>3</v>
          </cell>
          <cell r="E74">
            <v>0</v>
          </cell>
          <cell r="F74">
            <v>486</v>
          </cell>
          <cell r="G74">
            <v>0</v>
          </cell>
          <cell r="H74">
            <v>87.09</v>
          </cell>
          <cell r="I74">
            <v>0</v>
          </cell>
          <cell r="J74">
            <v>0</v>
          </cell>
          <cell r="K74">
            <v>0</v>
          </cell>
          <cell r="L74">
            <v>56</v>
          </cell>
          <cell r="M74">
            <v>0</v>
          </cell>
          <cell r="N74">
            <v>10.029999999999999</v>
          </cell>
          <cell r="O74">
            <v>0</v>
          </cell>
          <cell r="P74">
            <v>0</v>
          </cell>
          <cell r="Q74">
            <v>0</v>
          </cell>
          <cell r="S74">
            <v>16</v>
          </cell>
          <cell r="T74">
            <v>0</v>
          </cell>
          <cell r="U74">
            <v>2.86</v>
          </cell>
        </row>
        <row r="75">
          <cell r="A75" t="str">
            <v>145</v>
          </cell>
          <cell r="B75" t="str">
            <v>อบ/เก็บถุงมือ LINE (รายวัน)</v>
          </cell>
          <cell r="C75">
            <v>2704</v>
          </cell>
          <cell r="D75">
            <v>14</v>
          </cell>
          <cell r="E75">
            <v>0</v>
          </cell>
          <cell r="F75">
            <v>2400</v>
          </cell>
          <cell r="G75">
            <v>0</v>
          </cell>
          <cell r="H75">
            <v>88.75</v>
          </cell>
          <cell r="I75">
            <v>0</v>
          </cell>
          <cell r="J75">
            <v>0</v>
          </cell>
          <cell r="K75">
            <v>0</v>
          </cell>
          <cell r="L75">
            <v>240</v>
          </cell>
          <cell r="M75">
            <v>0</v>
          </cell>
          <cell r="N75">
            <v>8.8699999999999992</v>
          </cell>
          <cell r="O75">
            <v>40</v>
          </cell>
          <cell r="P75">
            <v>0</v>
          </cell>
          <cell r="Q75">
            <v>1.47</v>
          </cell>
          <cell r="S75">
            <v>24</v>
          </cell>
          <cell r="T75">
            <v>0</v>
          </cell>
          <cell r="U75">
            <v>0.88</v>
          </cell>
        </row>
        <row r="76">
          <cell r="A76" t="str">
            <v>146</v>
          </cell>
          <cell r="B76" t="str">
            <v>เตรียมคลอรีนถุงมือ PF</v>
          </cell>
          <cell r="C76">
            <v>848</v>
          </cell>
          <cell r="D76">
            <v>7</v>
          </cell>
          <cell r="E76">
            <v>0</v>
          </cell>
          <cell r="F76">
            <v>712</v>
          </cell>
          <cell r="G76">
            <v>0</v>
          </cell>
          <cell r="H76">
            <v>83.96</v>
          </cell>
          <cell r="I76">
            <v>0</v>
          </cell>
          <cell r="J76">
            <v>0</v>
          </cell>
          <cell r="K76">
            <v>0</v>
          </cell>
          <cell r="L76">
            <v>120</v>
          </cell>
          <cell r="M76">
            <v>0</v>
          </cell>
          <cell r="N76">
            <v>14.15</v>
          </cell>
          <cell r="O76">
            <v>8</v>
          </cell>
          <cell r="P76">
            <v>0</v>
          </cell>
          <cell r="Q76">
            <v>0.94</v>
          </cell>
          <cell r="S76">
            <v>8</v>
          </cell>
          <cell r="T76">
            <v>0</v>
          </cell>
          <cell r="U76">
            <v>0.94</v>
          </cell>
        </row>
        <row r="77">
          <cell r="A77" t="str">
            <v>147</v>
          </cell>
          <cell r="B77" t="str">
            <v>หน./ผช.ปลิ้นถุงมือ (PF)</v>
          </cell>
          <cell r="C77">
            <v>1512</v>
          </cell>
          <cell r="D77">
            <v>8</v>
          </cell>
          <cell r="E77">
            <v>0</v>
          </cell>
          <cell r="F77">
            <v>1328</v>
          </cell>
          <cell r="G77">
            <v>0</v>
          </cell>
          <cell r="H77">
            <v>87.83</v>
          </cell>
          <cell r="I77">
            <v>0</v>
          </cell>
          <cell r="J77">
            <v>0</v>
          </cell>
          <cell r="K77">
            <v>0</v>
          </cell>
          <cell r="L77">
            <v>168</v>
          </cell>
          <cell r="M77">
            <v>0</v>
          </cell>
          <cell r="N77">
            <v>11.11</v>
          </cell>
          <cell r="O77">
            <v>8</v>
          </cell>
          <cell r="P77">
            <v>0</v>
          </cell>
          <cell r="Q77">
            <v>0.52</v>
          </cell>
          <cell r="S77">
            <v>8</v>
          </cell>
          <cell r="T77">
            <v>0</v>
          </cell>
          <cell r="U77">
            <v>0.52</v>
          </cell>
        </row>
        <row r="78">
          <cell r="A78" t="str">
            <v>149</v>
          </cell>
          <cell r="B78" t="str">
            <v>คลอรีน</v>
          </cell>
          <cell r="C78">
            <v>9014</v>
          </cell>
          <cell r="D78">
            <v>58</v>
          </cell>
          <cell r="E78">
            <v>0</v>
          </cell>
          <cell r="F78">
            <v>7320</v>
          </cell>
          <cell r="G78">
            <v>0</v>
          </cell>
          <cell r="H78">
            <v>81.2</v>
          </cell>
          <cell r="I78">
            <v>0</v>
          </cell>
          <cell r="J78">
            <v>0</v>
          </cell>
          <cell r="K78">
            <v>0</v>
          </cell>
          <cell r="L78">
            <v>1494</v>
          </cell>
          <cell r="M78">
            <v>0</v>
          </cell>
          <cell r="N78">
            <v>16.57</v>
          </cell>
          <cell r="O78">
            <v>120</v>
          </cell>
          <cell r="P78">
            <v>0</v>
          </cell>
          <cell r="Q78">
            <v>1.33</v>
          </cell>
          <cell r="S78">
            <v>80</v>
          </cell>
          <cell r="T78">
            <v>0</v>
          </cell>
          <cell r="U78">
            <v>0.88</v>
          </cell>
        </row>
        <row r="79">
          <cell r="A79" t="str">
            <v>150</v>
          </cell>
          <cell r="B79" t="str">
            <v>ปลิ้นถุงมือ (PF)</v>
          </cell>
          <cell r="C79">
            <v>13919</v>
          </cell>
          <cell r="D79">
            <v>84</v>
          </cell>
          <cell r="E79">
            <v>0</v>
          </cell>
          <cell r="F79">
            <v>11853</v>
          </cell>
          <cell r="G79">
            <v>0</v>
          </cell>
          <cell r="H79">
            <v>85.15</v>
          </cell>
          <cell r="I79">
            <v>0</v>
          </cell>
          <cell r="J79">
            <v>0</v>
          </cell>
          <cell r="K79">
            <v>0</v>
          </cell>
          <cell r="L79">
            <v>1658</v>
          </cell>
          <cell r="M79">
            <v>0</v>
          </cell>
          <cell r="N79">
            <v>11.91</v>
          </cell>
          <cell r="O79">
            <v>352</v>
          </cell>
          <cell r="P79">
            <v>0</v>
          </cell>
          <cell r="Q79">
            <v>2.52</v>
          </cell>
          <cell r="S79">
            <v>56</v>
          </cell>
          <cell r="T79">
            <v>0</v>
          </cell>
          <cell r="U79">
            <v>0.4</v>
          </cell>
        </row>
        <row r="80">
          <cell r="A80" t="str">
            <v>152</v>
          </cell>
          <cell r="B80" t="str">
            <v>ช่างวิศวกรรมทั่วไป</v>
          </cell>
          <cell r="C80">
            <v>2112</v>
          </cell>
          <cell r="D80">
            <v>11</v>
          </cell>
          <cell r="E80">
            <v>0</v>
          </cell>
          <cell r="F80">
            <v>1784</v>
          </cell>
          <cell r="G80">
            <v>0</v>
          </cell>
          <cell r="H80">
            <v>84.46</v>
          </cell>
          <cell r="I80">
            <v>0</v>
          </cell>
          <cell r="J80">
            <v>0</v>
          </cell>
          <cell r="K80">
            <v>0</v>
          </cell>
          <cell r="L80">
            <v>128</v>
          </cell>
          <cell r="M80">
            <v>0</v>
          </cell>
          <cell r="N80">
            <v>6.06</v>
          </cell>
          <cell r="O80">
            <v>192</v>
          </cell>
          <cell r="P80">
            <v>0</v>
          </cell>
          <cell r="Q80">
            <v>9.09</v>
          </cell>
          <cell r="S80">
            <v>8</v>
          </cell>
          <cell r="T80">
            <v>0</v>
          </cell>
          <cell r="U80">
            <v>0.37</v>
          </cell>
        </row>
        <row r="81">
          <cell r="A81" t="str">
            <v>154</v>
          </cell>
          <cell r="B81" t="str">
            <v>ช่างวิศวกรรมระบบ</v>
          </cell>
          <cell r="C81">
            <v>1104</v>
          </cell>
          <cell r="D81">
            <v>5</v>
          </cell>
          <cell r="E81">
            <v>0</v>
          </cell>
          <cell r="F81">
            <v>960</v>
          </cell>
          <cell r="G81">
            <v>0</v>
          </cell>
          <cell r="H81">
            <v>86.95</v>
          </cell>
          <cell r="I81">
            <v>0</v>
          </cell>
          <cell r="J81">
            <v>0</v>
          </cell>
          <cell r="K81">
            <v>0</v>
          </cell>
          <cell r="L81">
            <v>144</v>
          </cell>
          <cell r="M81">
            <v>0</v>
          </cell>
          <cell r="N81">
            <v>13.04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A82" t="str">
            <v>155</v>
          </cell>
          <cell r="B82" t="str">
            <v>ช่างวิศวกรรมยานยนต์</v>
          </cell>
          <cell r="C82">
            <v>1528</v>
          </cell>
          <cell r="D82">
            <v>7</v>
          </cell>
          <cell r="E82">
            <v>0</v>
          </cell>
          <cell r="F82">
            <v>1336</v>
          </cell>
          <cell r="G82">
            <v>0</v>
          </cell>
          <cell r="H82">
            <v>87.43</v>
          </cell>
          <cell r="I82">
            <v>0</v>
          </cell>
          <cell r="J82">
            <v>0</v>
          </cell>
          <cell r="K82">
            <v>0</v>
          </cell>
          <cell r="L82">
            <v>152</v>
          </cell>
          <cell r="M82">
            <v>0</v>
          </cell>
          <cell r="N82">
            <v>9.94</v>
          </cell>
          <cell r="O82">
            <v>24</v>
          </cell>
          <cell r="P82">
            <v>0</v>
          </cell>
          <cell r="Q82">
            <v>1.57</v>
          </cell>
          <cell r="S82">
            <v>16</v>
          </cell>
          <cell r="T82">
            <v>0</v>
          </cell>
          <cell r="U82">
            <v>1.04</v>
          </cell>
        </row>
        <row r="83">
          <cell r="A83" t="str">
            <v>156</v>
          </cell>
          <cell r="B83" t="str">
            <v>ช่างวิศวกรรม PF SSC2</v>
          </cell>
          <cell r="C83">
            <v>1349</v>
          </cell>
          <cell r="D83">
            <v>6</v>
          </cell>
          <cell r="E83">
            <v>0</v>
          </cell>
          <cell r="F83">
            <v>1136</v>
          </cell>
          <cell r="G83">
            <v>0</v>
          </cell>
          <cell r="H83">
            <v>84.21</v>
          </cell>
          <cell r="I83">
            <v>0</v>
          </cell>
          <cell r="J83">
            <v>0</v>
          </cell>
          <cell r="K83">
            <v>0</v>
          </cell>
          <cell r="L83">
            <v>173</v>
          </cell>
          <cell r="M83">
            <v>0</v>
          </cell>
          <cell r="N83">
            <v>12.82</v>
          </cell>
          <cell r="O83">
            <v>32</v>
          </cell>
          <cell r="P83">
            <v>0</v>
          </cell>
          <cell r="Q83">
            <v>2.37</v>
          </cell>
          <cell r="S83">
            <v>8</v>
          </cell>
          <cell r="T83">
            <v>0</v>
          </cell>
          <cell r="U83">
            <v>0.59</v>
          </cell>
        </row>
        <row r="84">
          <cell r="A84" t="str">
            <v>157</v>
          </cell>
          <cell r="B84" t="str">
            <v>ช่างไฟฟ้า INLINE</v>
          </cell>
          <cell r="C84">
            <v>3167</v>
          </cell>
          <cell r="D84">
            <v>15</v>
          </cell>
          <cell r="E84">
            <v>0</v>
          </cell>
          <cell r="F84">
            <v>2616</v>
          </cell>
          <cell r="G84">
            <v>0</v>
          </cell>
          <cell r="H84">
            <v>82.6</v>
          </cell>
          <cell r="I84">
            <v>0</v>
          </cell>
          <cell r="J84">
            <v>0</v>
          </cell>
          <cell r="K84">
            <v>0</v>
          </cell>
          <cell r="L84">
            <v>463</v>
          </cell>
          <cell r="M84">
            <v>0</v>
          </cell>
          <cell r="N84">
            <v>14.61</v>
          </cell>
          <cell r="O84">
            <v>72</v>
          </cell>
          <cell r="P84">
            <v>0</v>
          </cell>
          <cell r="Q84">
            <v>2.27</v>
          </cell>
          <cell r="S84">
            <v>16</v>
          </cell>
          <cell r="T84">
            <v>0</v>
          </cell>
          <cell r="U84">
            <v>0.5</v>
          </cell>
        </row>
        <row r="85">
          <cell r="A85" t="str">
            <v>172</v>
          </cell>
          <cell r="B85" t="str">
            <v>ช่างวิศวกรรม PF SSC1</v>
          </cell>
          <cell r="C85">
            <v>1357</v>
          </cell>
          <cell r="D85">
            <v>6</v>
          </cell>
          <cell r="E85">
            <v>0</v>
          </cell>
          <cell r="F85">
            <v>1120</v>
          </cell>
          <cell r="G85">
            <v>0</v>
          </cell>
          <cell r="H85">
            <v>82.53</v>
          </cell>
          <cell r="I85">
            <v>0</v>
          </cell>
          <cell r="J85">
            <v>0</v>
          </cell>
          <cell r="K85">
            <v>0</v>
          </cell>
          <cell r="L85">
            <v>189</v>
          </cell>
          <cell r="M85">
            <v>0</v>
          </cell>
          <cell r="N85">
            <v>13.92</v>
          </cell>
          <cell r="O85">
            <v>0</v>
          </cell>
          <cell r="P85">
            <v>0</v>
          </cell>
          <cell r="Q85">
            <v>0</v>
          </cell>
          <cell r="S85">
            <v>48</v>
          </cell>
          <cell r="T85">
            <v>0</v>
          </cell>
          <cell r="U85">
            <v>3.53</v>
          </cell>
        </row>
        <row r="86">
          <cell r="A86" t="str">
            <v>173</v>
          </cell>
          <cell r="B86" t="str">
            <v>รวบรวมข้อมูลวิศวกรรม</v>
          </cell>
          <cell r="C86">
            <v>848</v>
          </cell>
          <cell r="D86">
            <v>4</v>
          </cell>
          <cell r="E86">
            <v>0</v>
          </cell>
          <cell r="F86">
            <v>728</v>
          </cell>
          <cell r="G86">
            <v>0</v>
          </cell>
          <cell r="H86">
            <v>85.84</v>
          </cell>
          <cell r="I86">
            <v>0</v>
          </cell>
          <cell r="J86">
            <v>0</v>
          </cell>
          <cell r="K86">
            <v>0</v>
          </cell>
          <cell r="L86">
            <v>80</v>
          </cell>
          <cell r="M86">
            <v>0</v>
          </cell>
          <cell r="N86">
            <v>9.43</v>
          </cell>
          <cell r="O86">
            <v>8</v>
          </cell>
          <cell r="P86">
            <v>0</v>
          </cell>
          <cell r="Q86">
            <v>0.94</v>
          </cell>
          <cell r="S86">
            <v>32</v>
          </cell>
          <cell r="T86">
            <v>0</v>
          </cell>
          <cell r="U86">
            <v>3.77</v>
          </cell>
        </row>
        <row r="87">
          <cell r="A87" t="str">
            <v>174</v>
          </cell>
          <cell r="B87" t="str">
            <v>ช่างระบบน้ำ</v>
          </cell>
          <cell r="C87">
            <v>1912</v>
          </cell>
          <cell r="D87">
            <v>9</v>
          </cell>
          <cell r="E87">
            <v>0</v>
          </cell>
          <cell r="F87">
            <v>1648</v>
          </cell>
          <cell r="G87">
            <v>0</v>
          </cell>
          <cell r="H87">
            <v>86.19</v>
          </cell>
          <cell r="I87">
            <v>0</v>
          </cell>
          <cell r="J87">
            <v>0</v>
          </cell>
          <cell r="K87">
            <v>0</v>
          </cell>
          <cell r="L87">
            <v>216</v>
          </cell>
          <cell r="M87">
            <v>0</v>
          </cell>
          <cell r="N87">
            <v>11.29</v>
          </cell>
          <cell r="O87">
            <v>16</v>
          </cell>
          <cell r="P87">
            <v>0</v>
          </cell>
          <cell r="Q87">
            <v>0.83</v>
          </cell>
          <cell r="S87">
            <v>32</v>
          </cell>
          <cell r="T87">
            <v>0</v>
          </cell>
          <cell r="U87">
            <v>1.67</v>
          </cell>
        </row>
        <row r="88">
          <cell r="A88" t="str">
            <v>175</v>
          </cell>
          <cell r="B88" t="str">
            <v>ช่างระบบลม</v>
          </cell>
          <cell r="C88">
            <v>1560</v>
          </cell>
          <cell r="D88">
            <v>7</v>
          </cell>
          <cell r="E88">
            <v>0</v>
          </cell>
          <cell r="F88">
            <v>1344</v>
          </cell>
          <cell r="G88">
            <v>0</v>
          </cell>
          <cell r="H88">
            <v>86.15</v>
          </cell>
          <cell r="I88">
            <v>0</v>
          </cell>
          <cell r="J88">
            <v>0</v>
          </cell>
          <cell r="K88">
            <v>0</v>
          </cell>
          <cell r="L88">
            <v>208</v>
          </cell>
          <cell r="M88">
            <v>0</v>
          </cell>
          <cell r="N88">
            <v>13.33</v>
          </cell>
          <cell r="O88">
            <v>0</v>
          </cell>
          <cell r="P88">
            <v>0</v>
          </cell>
          <cell r="Q88">
            <v>0</v>
          </cell>
          <cell r="S88">
            <v>8</v>
          </cell>
          <cell r="T88">
            <v>0</v>
          </cell>
          <cell r="U88">
            <v>0.51</v>
          </cell>
        </row>
        <row r="89">
          <cell r="A89" t="str">
            <v>180</v>
          </cell>
          <cell r="B89" t="str">
            <v>ช่างไฟฟ้า</v>
          </cell>
          <cell r="C89">
            <v>2688</v>
          </cell>
          <cell r="D89">
            <v>13</v>
          </cell>
          <cell r="E89">
            <v>0</v>
          </cell>
          <cell r="F89">
            <v>2264</v>
          </cell>
          <cell r="G89">
            <v>0</v>
          </cell>
          <cell r="H89">
            <v>84.22</v>
          </cell>
          <cell r="I89">
            <v>0</v>
          </cell>
          <cell r="J89">
            <v>0</v>
          </cell>
          <cell r="K89">
            <v>0</v>
          </cell>
          <cell r="L89">
            <v>336</v>
          </cell>
          <cell r="M89">
            <v>0</v>
          </cell>
          <cell r="N89">
            <v>12.5</v>
          </cell>
          <cell r="O89">
            <v>48</v>
          </cell>
          <cell r="P89">
            <v>0</v>
          </cell>
          <cell r="Q89">
            <v>1.78</v>
          </cell>
          <cell r="S89">
            <v>40</v>
          </cell>
          <cell r="T89">
            <v>0</v>
          </cell>
          <cell r="U89">
            <v>1.48</v>
          </cell>
        </row>
        <row r="90">
          <cell r="A90" t="str">
            <v>183</v>
          </cell>
          <cell r="B90" t="str">
            <v>ช่างซ่อมบำรุงบอยเล่อร์</v>
          </cell>
          <cell r="C90">
            <v>1496</v>
          </cell>
          <cell r="D90">
            <v>7</v>
          </cell>
          <cell r="E90">
            <v>0</v>
          </cell>
          <cell r="F90">
            <v>1296</v>
          </cell>
          <cell r="G90">
            <v>0</v>
          </cell>
          <cell r="H90">
            <v>86.63</v>
          </cell>
          <cell r="I90">
            <v>0</v>
          </cell>
          <cell r="J90">
            <v>0</v>
          </cell>
          <cell r="K90">
            <v>0</v>
          </cell>
          <cell r="L90">
            <v>176</v>
          </cell>
          <cell r="M90">
            <v>0</v>
          </cell>
          <cell r="N90">
            <v>11.76</v>
          </cell>
          <cell r="O90">
            <v>8</v>
          </cell>
          <cell r="P90">
            <v>0</v>
          </cell>
          <cell r="Q90">
            <v>0.53</v>
          </cell>
          <cell r="S90">
            <v>16</v>
          </cell>
          <cell r="T90">
            <v>0</v>
          </cell>
          <cell r="U90">
            <v>1.06</v>
          </cell>
        </row>
        <row r="91">
          <cell r="A91" t="str">
            <v>185</v>
          </cell>
          <cell r="B91" t="str">
            <v>ช่างไฟฟ้า PM</v>
          </cell>
          <cell r="C91">
            <v>3095</v>
          </cell>
          <cell r="D91">
            <v>15</v>
          </cell>
          <cell r="E91">
            <v>0</v>
          </cell>
          <cell r="F91">
            <v>2599</v>
          </cell>
          <cell r="G91">
            <v>0</v>
          </cell>
          <cell r="H91">
            <v>83.97</v>
          </cell>
          <cell r="I91">
            <v>0</v>
          </cell>
          <cell r="J91">
            <v>0</v>
          </cell>
          <cell r="K91">
            <v>0</v>
          </cell>
          <cell r="L91">
            <v>392</v>
          </cell>
          <cell r="M91">
            <v>0</v>
          </cell>
          <cell r="N91">
            <v>12.66</v>
          </cell>
          <cell r="O91">
            <v>24</v>
          </cell>
          <cell r="P91">
            <v>0</v>
          </cell>
          <cell r="Q91">
            <v>0.77</v>
          </cell>
          <cell r="S91">
            <v>80</v>
          </cell>
          <cell r="T91">
            <v>0</v>
          </cell>
          <cell r="U91">
            <v>2.58</v>
          </cell>
        </row>
        <row r="92">
          <cell r="A92" t="str">
            <v>188</v>
          </cell>
          <cell r="B92" t="str">
            <v>บรรจุ  (008) ssc1</v>
          </cell>
          <cell r="C92">
            <v>4824</v>
          </cell>
          <cell r="D92">
            <v>31</v>
          </cell>
          <cell r="E92">
            <v>0</v>
          </cell>
          <cell r="F92">
            <v>4104</v>
          </cell>
          <cell r="G92">
            <v>0</v>
          </cell>
          <cell r="H92">
            <v>85.07</v>
          </cell>
          <cell r="I92">
            <v>0</v>
          </cell>
          <cell r="J92">
            <v>0</v>
          </cell>
          <cell r="K92">
            <v>0</v>
          </cell>
          <cell r="L92">
            <v>328</v>
          </cell>
          <cell r="M92">
            <v>0</v>
          </cell>
          <cell r="N92">
            <v>6.79</v>
          </cell>
          <cell r="O92">
            <v>264</v>
          </cell>
          <cell r="P92">
            <v>0</v>
          </cell>
          <cell r="Q92">
            <v>5.47</v>
          </cell>
          <cell r="S92">
            <v>128</v>
          </cell>
          <cell r="T92">
            <v>0</v>
          </cell>
          <cell r="U92">
            <v>2.65</v>
          </cell>
        </row>
        <row r="93">
          <cell r="A93" t="str">
            <v>190</v>
          </cell>
          <cell r="B93" t="str">
            <v>ช่างเทคนิค</v>
          </cell>
          <cell r="C93">
            <v>482</v>
          </cell>
          <cell r="D93">
            <v>2</v>
          </cell>
          <cell r="E93">
            <v>0</v>
          </cell>
          <cell r="F93">
            <v>392</v>
          </cell>
          <cell r="G93">
            <v>0</v>
          </cell>
          <cell r="H93">
            <v>81.319999999999993</v>
          </cell>
          <cell r="I93">
            <v>18</v>
          </cell>
          <cell r="J93">
            <v>0</v>
          </cell>
          <cell r="K93">
            <v>3.73</v>
          </cell>
          <cell r="L93">
            <v>64</v>
          </cell>
          <cell r="M93">
            <v>0</v>
          </cell>
          <cell r="N93">
            <v>13.27</v>
          </cell>
          <cell r="O93">
            <v>8</v>
          </cell>
          <cell r="P93">
            <v>0</v>
          </cell>
          <cell r="Q93">
            <v>1.65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196</v>
          </cell>
          <cell r="B94" t="str">
            <v>พนง.ประจำบ่อน้ำเสีย</v>
          </cell>
          <cell r="C94">
            <v>872</v>
          </cell>
          <cell r="D94">
            <v>4</v>
          </cell>
          <cell r="E94">
            <v>0</v>
          </cell>
          <cell r="F94">
            <v>768</v>
          </cell>
          <cell r="G94">
            <v>0</v>
          </cell>
          <cell r="H94">
            <v>88.07</v>
          </cell>
          <cell r="I94">
            <v>0</v>
          </cell>
          <cell r="J94">
            <v>0</v>
          </cell>
          <cell r="K94">
            <v>0</v>
          </cell>
          <cell r="L94">
            <v>24</v>
          </cell>
          <cell r="M94">
            <v>0</v>
          </cell>
          <cell r="N94">
            <v>2.75</v>
          </cell>
          <cell r="O94">
            <v>72</v>
          </cell>
          <cell r="P94">
            <v>0</v>
          </cell>
          <cell r="Q94">
            <v>8.25</v>
          </cell>
          <cell r="S94">
            <v>8</v>
          </cell>
          <cell r="T94">
            <v>0</v>
          </cell>
          <cell r="U94">
            <v>0.91</v>
          </cell>
        </row>
        <row r="95">
          <cell r="A95" t="str">
            <v>197</v>
          </cell>
          <cell r="B95" t="str">
            <v>พนง.ขับรถโฟล์คลิฟท์</v>
          </cell>
          <cell r="C95">
            <v>4488</v>
          </cell>
          <cell r="D95">
            <v>21</v>
          </cell>
          <cell r="E95">
            <v>0</v>
          </cell>
          <cell r="F95">
            <v>3672</v>
          </cell>
          <cell r="G95">
            <v>0</v>
          </cell>
          <cell r="H95">
            <v>81.81</v>
          </cell>
          <cell r="I95">
            <v>0</v>
          </cell>
          <cell r="J95">
            <v>0</v>
          </cell>
          <cell r="K95">
            <v>0</v>
          </cell>
          <cell r="L95">
            <v>656</v>
          </cell>
          <cell r="M95">
            <v>0</v>
          </cell>
          <cell r="N95">
            <v>14.61</v>
          </cell>
          <cell r="O95">
            <v>64</v>
          </cell>
          <cell r="P95">
            <v>0</v>
          </cell>
          <cell r="Q95">
            <v>1.42</v>
          </cell>
          <cell r="S95">
            <v>96</v>
          </cell>
          <cell r="T95">
            <v>0</v>
          </cell>
          <cell r="U95">
            <v>2.13</v>
          </cell>
        </row>
        <row r="96">
          <cell r="A96" t="str">
            <v>340</v>
          </cell>
          <cell r="B96" t="str">
            <v>หน,/ผช.ถอดถุงมือ</v>
          </cell>
          <cell r="C96">
            <v>840</v>
          </cell>
          <cell r="D96">
            <v>4</v>
          </cell>
          <cell r="E96">
            <v>0</v>
          </cell>
          <cell r="F96">
            <v>656</v>
          </cell>
          <cell r="G96">
            <v>0</v>
          </cell>
          <cell r="H96">
            <v>78.09</v>
          </cell>
          <cell r="I96">
            <v>0</v>
          </cell>
          <cell r="J96">
            <v>0</v>
          </cell>
          <cell r="K96">
            <v>0</v>
          </cell>
          <cell r="L96">
            <v>80</v>
          </cell>
          <cell r="M96">
            <v>0</v>
          </cell>
          <cell r="N96">
            <v>9.52</v>
          </cell>
          <cell r="O96">
            <v>64</v>
          </cell>
          <cell r="P96">
            <v>0</v>
          </cell>
          <cell r="Q96">
            <v>7.61</v>
          </cell>
          <cell r="S96">
            <v>40</v>
          </cell>
          <cell r="T96">
            <v>0</v>
          </cell>
          <cell r="U96">
            <v>4.76</v>
          </cell>
        </row>
        <row r="97">
          <cell r="A97" t="str">
            <v>341</v>
          </cell>
          <cell r="B97" t="str">
            <v>ถอดถุงมือ</v>
          </cell>
          <cell r="C97">
            <v>13756</v>
          </cell>
          <cell r="D97">
            <v>75</v>
          </cell>
          <cell r="E97">
            <v>0</v>
          </cell>
          <cell r="F97">
            <v>11656</v>
          </cell>
          <cell r="G97">
            <v>0</v>
          </cell>
          <cell r="H97">
            <v>84.73</v>
          </cell>
          <cell r="I97">
            <v>0</v>
          </cell>
          <cell r="J97">
            <v>0</v>
          </cell>
          <cell r="K97">
            <v>0</v>
          </cell>
          <cell r="L97">
            <v>692</v>
          </cell>
          <cell r="M97">
            <v>0</v>
          </cell>
          <cell r="N97">
            <v>5.03</v>
          </cell>
          <cell r="O97">
            <v>264</v>
          </cell>
          <cell r="P97">
            <v>0</v>
          </cell>
          <cell r="Q97">
            <v>1.91</v>
          </cell>
          <cell r="S97">
            <v>1144</v>
          </cell>
          <cell r="T97">
            <v>0</v>
          </cell>
          <cell r="U97">
            <v>8.31</v>
          </cell>
        </row>
        <row r="98">
          <cell r="A98" t="str">
            <v>345</v>
          </cell>
          <cell r="B98" t="str">
            <v>ควบคุมเครื่องจักร</v>
          </cell>
          <cell r="C98">
            <v>3920</v>
          </cell>
          <cell r="D98">
            <v>21</v>
          </cell>
          <cell r="E98">
            <v>0</v>
          </cell>
          <cell r="F98">
            <v>3480</v>
          </cell>
          <cell r="G98">
            <v>0</v>
          </cell>
          <cell r="H98">
            <v>88.77</v>
          </cell>
          <cell r="I98">
            <v>0</v>
          </cell>
          <cell r="J98">
            <v>0</v>
          </cell>
          <cell r="K98">
            <v>0</v>
          </cell>
          <cell r="L98">
            <v>336</v>
          </cell>
          <cell r="M98">
            <v>0</v>
          </cell>
          <cell r="N98">
            <v>8.57</v>
          </cell>
          <cell r="O98">
            <v>8</v>
          </cell>
          <cell r="P98">
            <v>0</v>
          </cell>
          <cell r="Q98">
            <v>0.2</v>
          </cell>
          <cell r="S98">
            <v>96</v>
          </cell>
          <cell r="T98">
            <v>0</v>
          </cell>
          <cell r="U98">
            <v>2.44</v>
          </cell>
        </row>
        <row r="99">
          <cell r="A99" t="str">
            <v>349</v>
          </cell>
          <cell r="B99" t="str">
            <v>บำรุงรักษา Production ssc2</v>
          </cell>
          <cell r="C99">
            <v>4193</v>
          </cell>
          <cell r="D99">
            <v>20</v>
          </cell>
          <cell r="E99">
            <v>0</v>
          </cell>
          <cell r="F99">
            <v>3512</v>
          </cell>
          <cell r="G99">
            <v>0</v>
          </cell>
          <cell r="H99">
            <v>83.75</v>
          </cell>
          <cell r="I99">
            <v>0</v>
          </cell>
          <cell r="J99">
            <v>0</v>
          </cell>
          <cell r="K99">
            <v>0</v>
          </cell>
          <cell r="L99">
            <v>465</v>
          </cell>
          <cell r="M99">
            <v>0</v>
          </cell>
          <cell r="N99">
            <v>11.08</v>
          </cell>
          <cell r="O99">
            <v>144</v>
          </cell>
          <cell r="P99">
            <v>0</v>
          </cell>
          <cell r="Q99">
            <v>3.43</v>
          </cell>
          <cell r="S99">
            <v>72</v>
          </cell>
          <cell r="T99">
            <v>0</v>
          </cell>
          <cell r="U99">
            <v>1.71</v>
          </cell>
        </row>
        <row r="100">
          <cell r="A100" t="str">
            <v>350</v>
          </cell>
          <cell r="B100" t="str">
            <v>อบถุงมือไลน์ SSC2</v>
          </cell>
          <cell r="C100">
            <v>847</v>
          </cell>
          <cell r="D100">
            <v>4</v>
          </cell>
          <cell r="E100">
            <v>0</v>
          </cell>
          <cell r="F100">
            <v>776</v>
          </cell>
          <cell r="G100">
            <v>0</v>
          </cell>
          <cell r="H100">
            <v>91.61</v>
          </cell>
          <cell r="I100">
            <v>0</v>
          </cell>
          <cell r="J100">
            <v>0</v>
          </cell>
          <cell r="K100">
            <v>0</v>
          </cell>
          <cell r="L100">
            <v>63</v>
          </cell>
          <cell r="M100">
            <v>0</v>
          </cell>
          <cell r="N100">
            <v>7.43</v>
          </cell>
          <cell r="O100">
            <v>0</v>
          </cell>
          <cell r="P100">
            <v>0</v>
          </cell>
          <cell r="Q100">
            <v>0</v>
          </cell>
          <cell r="S100">
            <v>8</v>
          </cell>
          <cell r="T100">
            <v>0</v>
          </cell>
          <cell r="U100">
            <v>0.94</v>
          </cell>
        </row>
        <row r="101">
          <cell r="A101" t="str">
            <v>351</v>
          </cell>
          <cell r="B101" t="str">
            <v>อบถุงมือ (เหมา) SSC2</v>
          </cell>
          <cell r="C101">
            <v>1445</v>
          </cell>
          <cell r="D101">
            <v>7</v>
          </cell>
          <cell r="E101">
            <v>0</v>
          </cell>
          <cell r="F101">
            <v>1272</v>
          </cell>
          <cell r="G101">
            <v>0</v>
          </cell>
          <cell r="H101">
            <v>88.02</v>
          </cell>
          <cell r="I101">
            <v>0</v>
          </cell>
          <cell r="J101">
            <v>0</v>
          </cell>
          <cell r="K101">
            <v>0</v>
          </cell>
          <cell r="L101">
            <v>173</v>
          </cell>
          <cell r="M101">
            <v>0</v>
          </cell>
          <cell r="N101">
            <v>11.97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A102" t="str">
            <v>355</v>
          </cell>
          <cell r="B102" t="str">
            <v>รวบรวมข้อมูล Line</v>
          </cell>
          <cell r="C102">
            <v>208</v>
          </cell>
          <cell r="D102">
            <v>1</v>
          </cell>
          <cell r="E102">
            <v>0</v>
          </cell>
          <cell r="F102">
            <v>200</v>
          </cell>
          <cell r="G102">
            <v>0</v>
          </cell>
          <cell r="H102">
            <v>96.15</v>
          </cell>
          <cell r="I102">
            <v>0</v>
          </cell>
          <cell r="J102">
            <v>0</v>
          </cell>
          <cell r="K102">
            <v>0</v>
          </cell>
          <cell r="L102">
            <v>8</v>
          </cell>
          <cell r="M102">
            <v>0</v>
          </cell>
          <cell r="N102">
            <v>3.84</v>
          </cell>
          <cell r="O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 t="str">
            <v>360</v>
          </cell>
          <cell r="B103" t="str">
            <v>ตรวจสอบลม</v>
          </cell>
          <cell r="C103">
            <v>34044</v>
          </cell>
          <cell r="D103">
            <v>164</v>
          </cell>
          <cell r="E103">
            <v>0</v>
          </cell>
          <cell r="F103">
            <v>29592</v>
          </cell>
          <cell r="G103">
            <v>0</v>
          </cell>
          <cell r="H103">
            <v>86.92</v>
          </cell>
          <cell r="I103">
            <v>0</v>
          </cell>
          <cell r="J103">
            <v>0</v>
          </cell>
          <cell r="K103">
            <v>0</v>
          </cell>
          <cell r="L103">
            <v>3332</v>
          </cell>
          <cell r="M103">
            <v>0</v>
          </cell>
          <cell r="N103">
            <v>9.7799999999999994</v>
          </cell>
          <cell r="O103">
            <v>456</v>
          </cell>
          <cell r="P103">
            <v>0</v>
          </cell>
          <cell r="Q103">
            <v>1.33</v>
          </cell>
          <cell r="S103">
            <v>664</v>
          </cell>
          <cell r="T103">
            <v>0</v>
          </cell>
          <cell r="U103">
            <v>1.95</v>
          </cell>
        </row>
        <row r="104">
          <cell r="A104" t="str">
            <v>365</v>
          </cell>
          <cell r="B104" t="str">
            <v>คอมปาวไลน์</v>
          </cell>
          <cell r="C104">
            <v>2437</v>
          </cell>
          <cell r="D104">
            <v>12</v>
          </cell>
          <cell r="E104">
            <v>0</v>
          </cell>
          <cell r="F104">
            <v>2272</v>
          </cell>
          <cell r="G104">
            <v>0</v>
          </cell>
          <cell r="H104">
            <v>93.22</v>
          </cell>
          <cell r="I104">
            <v>0</v>
          </cell>
          <cell r="J104">
            <v>0</v>
          </cell>
          <cell r="K104">
            <v>0</v>
          </cell>
          <cell r="L104">
            <v>133</v>
          </cell>
          <cell r="M104">
            <v>0</v>
          </cell>
          <cell r="N104">
            <v>5.45</v>
          </cell>
          <cell r="O104">
            <v>0</v>
          </cell>
          <cell r="P104">
            <v>0</v>
          </cell>
          <cell r="Q104">
            <v>0</v>
          </cell>
          <cell r="S104">
            <v>32</v>
          </cell>
          <cell r="T104">
            <v>0</v>
          </cell>
          <cell r="U104">
            <v>1.31</v>
          </cell>
        </row>
        <row r="105">
          <cell r="A105" t="str">
            <v>385</v>
          </cell>
          <cell r="B105" t="str">
            <v>คลอรีนถุงมือ</v>
          </cell>
          <cell r="C105">
            <v>308</v>
          </cell>
          <cell r="D105">
            <v>5</v>
          </cell>
          <cell r="E105">
            <v>0</v>
          </cell>
          <cell r="F105">
            <v>656</v>
          </cell>
          <cell r="G105">
            <v>0</v>
          </cell>
          <cell r="H105">
            <v>81.180000000000007</v>
          </cell>
          <cell r="I105">
            <v>0</v>
          </cell>
          <cell r="J105">
            <v>0</v>
          </cell>
          <cell r="K105">
            <v>0</v>
          </cell>
          <cell r="L105">
            <v>144</v>
          </cell>
          <cell r="M105">
            <v>0</v>
          </cell>
          <cell r="N105">
            <v>17.82</v>
          </cell>
          <cell r="O105">
            <v>8</v>
          </cell>
          <cell r="P105">
            <v>0</v>
          </cell>
          <cell r="Q105">
            <v>0.99</v>
          </cell>
          <cell r="S105">
            <v>0</v>
          </cell>
          <cell r="T105">
            <v>0</v>
          </cell>
          <cell r="U105">
            <v>0</v>
          </cell>
        </row>
        <row r="106">
          <cell r="A106" t="str">
            <v>386</v>
          </cell>
          <cell r="B106" t="str">
            <v>อบถุงมือคลอรีนSSC2</v>
          </cell>
          <cell r="C106">
            <v>2456</v>
          </cell>
          <cell r="D106">
            <v>13</v>
          </cell>
          <cell r="E106">
            <v>0</v>
          </cell>
          <cell r="F106">
            <v>1656</v>
          </cell>
          <cell r="G106">
            <v>0</v>
          </cell>
          <cell r="H106">
            <v>80.540000000000006</v>
          </cell>
          <cell r="I106">
            <v>0</v>
          </cell>
          <cell r="J106">
            <v>0</v>
          </cell>
          <cell r="K106">
            <v>0</v>
          </cell>
          <cell r="L106">
            <v>288</v>
          </cell>
          <cell r="M106">
            <v>0</v>
          </cell>
          <cell r="N106">
            <v>14</v>
          </cell>
          <cell r="O106">
            <v>40</v>
          </cell>
          <cell r="P106">
            <v>0</v>
          </cell>
          <cell r="Q106">
            <v>1.94</v>
          </cell>
          <cell r="S106">
            <v>72</v>
          </cell>
          <cell r="T106">
            <v>0</v>
          </cell>
          <cell r="U106">
            <v>3.5</v>
          </cell>
        </row>
        <row r="107">
          <cell r="A107" t="str">
            <v>387</v>
          </cell>
          <cell r="B107" t="str">
            <v>ชั่งถุงมือ PF SSC2</v>
          </cell>
          <cell r="C107">
            <v>656</v>
          </cell>
          <cell r="D107">
            <v>4</v>
          </cell>
          <cell r="E107">
            <v>0</v>
          </cell>
          <cell r="F107">
            <v>536</v>
          </cell>
          <cell r="G107">
            <v>0</v>
          </cell>
          <cell r="H107">
            <v>81.7</v>
          </cell>
          <cell r="I107">
            <v>0</v>
          </cell>
          <cell r="J107">
            <v>0</v>
          </cell>
          <cell r="K107">
            <v>0</v>
          </cell>
          <cell r="L107">
            <v>112</v>
          </cell>
          <cell r="M107">
            <v>0</v>
          </cell>
          <cell r="N107">
            <v>17.07</v>
          </cell>
          <cell r="O107">
            <v>0</v>
          </cell>
          <cell r="P107">
            <v>0</v>
          </cell>
          <cell r="Q107">
            <v>0</v>
          </cell>
          <cell r="S107">
            <v>8</v>
          </cell>
          <cell r="T107">
            <v>0</v>
          </cell>
          <cell r="U107">
            <v>1.21</v>
          </cell>
        </row>
        <row r="108">
          <cell r="A108" t="str">
            <v>515</v>
          </cell>
          <cell r="B108" t="str">
            <v>บรรจุชั่งถุงมือ</v>
          </cell>
          <cell r="C108">
            <v>992</v>
          </cell>
          <cell r="D108">
            <v>8</v>
          </cell>
          <cell r="E108">
            <v>0</v>
          </cell>
          <cell r="F108">
            <v>768</v>
          </cell>
          <cell r="G108">
            <v>0</v>
          </cell>
          <cell r="H108">
            <v>77.41</v>
          </cell>
          <cell r="I108">
            <v>0</v>
          </cell>
          <cell r="J108">
            <v>0</v>
          </cell>
          <cell r="K108">
            <v>0</v>
          </cell>
          <cell r="L108">
            <v>72</v>
          </cell>
          <cell r="M108">
            <v>0</v>
          </cell>
          <cell r="N108">
            <v>7.25</v>
          </cell>
          <cell r="O108">
            <v>112</v>
          </cell>
          <cell r="P108">
            <v>0</v>
          </cell>
          <cell r="Q108">
            <v>11.29</v>
          </cell>
          <cell r="S108">
            <v>40</v>
          </cell>
          <cell r="T108">
            <v>0</v>
          </cell>
          <cell r="U108">
            <v>4.03</v>
          </cell>
        </row>
        <row r="109">
          <cell r="A109" t="str">
            <v>516</v>
          </cell>
          <cell r="B109" t="str">
            <v>บรรจุเรียงถุงมือ</v>
          </cell>
          <cell r="C109">
            <v>26014</v>
          </cell>
          <cell r="D109">
            <v>145</v>
          </cell>
          <cell r="E109">
            <v>0</v>
          </cell>
          <cell r="F109">
            <v>22048</v>
          </cell>
          <cell r="G109">
            <v>0</v>
          </cell>
          <cell r="H109">
            <v>84.75</v>
          </cell>
          <cell r="I109">
            <v>0</v>
          </cell>
          <cell r="J109">
            <v>0</v>
          </cell>
          <cell r="K109">
            <v>0</v>
          </cell>
          <cell r="L109">
            <v>1694</v>
          </cell>
          <cell r="M109">
            <v>0</v>
          </cell>
          <cell r="N109">
            <v>6.51</v>
          </cell>
          <cell r="O109">
            <v>1344</v>
          </cell>
          <cell r="P109">
            <v>0</v>
          </cell>
          <cell r="Q109">
            <v>5.16</v>
          </cell>
          <cell r="S109">
            <v>928</v>
          </cell>
          <cell r="T109">
            <v>0</v>
          </cell>
          <cell r="U109">
            <v>3.56</v>
          </cell>
        </row>
        <row r="110">
          <cell r="A110" t="str">
            <v>517</v>
          </cell>
          <cell r="B110" t="str">
            <v>บรรจุกล่องสินค้า</v>
          </cell>
          <cell r="C110">
            <v>1546</v>
          </cell>
          <cell r="D110">
            <v>9</v>
          </cell>
          <cell r="E110">
            <v>0</v>
          </cell>
          <cell r="F110">
            <v>1360</v>
          </cell>
          <cell r="G110">
            <v>0</v>
          </cell>
          <cell r="H110">
            <v>87.96</v>
          </cell>
          <cell r="I110">
            <v>2</v>
          </cell>
          <cell r="J110">
            <v>0</v>
          </cell>
          <cell r="K110">
            <v>0.12</v>
          </cell>
          <cell r="L110">
            <v>104</v>
          </cell>
          <cell r="M110">
            <v>0</v>
          </cell>
          <cell r="N110">
            <v>6.72</v>
          </cell>
          <cell r="O110">
            <v>40</v>
          </cell>
          <cell r="P110">
            <v>0</v>
          </cell>
          <cell r="Q110">
            <v>2.58</v>
          </cell>
          <cell r="S110">
            <v>40</v>
          </cell>
          <cell r="T110">
            <v>0</v>
          </cell>
          <cell r="U110">
            <v>2.58</v>
          </cell>
        </row>
        <row r="111">
          <cell r="A111" t="str">
            <v>525</v>
          </cell>
          <cell r="B111" t="str">
            <v>เตรียมถุงมือ (WIP)</v>
          </cell>
          <cell r="C111">
            <v>959</v>
          </cell>
          <cell r="D111">
            <v>5</v>
          </cell>
          <cell r="E111">
            <v>0</v>
          </cell>
          <cell r="F111">
            <v>807</v>
          </cell>
          <cell r="G111">
            <v>0</v>
          </cell>
          <cell r="H111">
            <v>84.15</v>
          </cell>
          <cell r="I111">
            <v>0</v>
          </cell>
          <cell r="J111">
            <v>0</v>
          </cell>
          <cell r="K111">
            <v>0</v>
          </cell>
          <cell r="L111">
            <v>88</v>
          </cell>
          <cell r="M111">
            <v>0</v>
          </cell>
          <cell r="N111">
            <v>9.17</v>
          </cell>
          <cell r="O111">
            <v>8</v>
          </cell>
          <cell r="P111">
            <v>0</v>
          </cell>
          <cell r="Q111">
            <v>0.83</v>
          </cell>
          <cell r="S111">
            <v>56</v>
          </cell>
          <cell r="T111">
            <v>0</v>
          </cell>
          <cell r="U111">
            <v>5.83</v>
          </cell>
        </row>
        <row r="112">
          <cell r="A112" t="str">
            <v>621</v>
          </cell>
          <cell r="B112" t="str">
            <v>เช็คเกอร์ไลน์ SSC2</v>
          </cell>
          <cell r="C112">
            <v>11279</v>
          </cell>
          <cell r="D112">
            <v>58</v>
          </cell>
          <cell r="E112">
            <v>0</v>
          </cell>
          <cell r="F112">
            <v>9808</v>
          </cell>
          <cell r="G112">
            <v>0</v>
          </cell>
          <cell r="H112">
            <v>86.95</v>
          </cell>
          <cell r="I112">
            <v>0</v>
          </cell>
          <cell r="J112">
            <v>0</v>
          </cell>
          <cell r="K112">
            <v>0</v>
          </cell>
          <cell r="L112">
            <v>1039</v>
          </cell>
          <cell r="M112">
            <v>0</v>
          </cell>
          <cell r="N112">
            <v>9.2100000000000009</v>
          </cell>
          <cell r="O112">
            <v>128</v>
          </cell>
          <cell r="P112">
            <v>0</v>
          </cell>
          <cell r="Q112">
            <v>1.1299999999999999</v>
          </cell>
          <cell r="S112">
            <v>304</v>
          </cell>
          <cell r="T112">
            <v>0</v>
          </cell>
          <cell r="U112">
            <v>2.69</v>
          </cell>
        </row>
        <row r="113">
          <cell r="A113" t="str">
            <v>631</v>
          </cell>
          <cell r="B113" t="str">
            <v>ตรวจสอบน้ำ SSC2</v>
          </cell>
          <cell r="C113">
            <v>3216</v>
          </cell>
          <cell r="D113">
            <v>19</v>
          </cell>
          <cell r="E113">
            <v>0</v>
          </cell>
          <cell r="F113">
            <v>2864</v>
          </cell>
          <cell r="G113">
            <v>0</v>
          </cell>
          <cell r="H113">
            <v>89.05</v>
          </cell>
          <cell r="I113">
            <v>0</v>
          </cell>
          <cell r="J113">
            <v>0</v>
          </cell>
          <cell r="K113">
            <v>0</v>
          </cell>
          <cell r="L113">
            <v>272</v>
          </cell>
          <cell r="M113">
            <v>0</v>
          </cell>
          <cell r="N113">
            <v>8.4499999999999993</v>
          </cell>
          <cell r="O113">
            <v>48</v>
          </cell>
          <cell r="P113">
            <v>0</v>
          </cell>
          <cell r="Q113">
            <v>1.49</v>
          </cell>
          <cell r="S113">
            <v>32</v>
          </cell>
          <cell r="T113">
            <v>0</v>
          </cell>
          <cell r="U113">
            <v>0.99</v>
          </cell>
        </row>
        <row r="114">
          <cell r="A114" t="str">
            <v>635</v>
          </cell>
          <cell r="B114" t="str">
            <v>คิวซีบรรจุพาวเดอร์ฟรีSSC2</v>
          </cell>
          <cell r="C114">
            <v>1418</v>
          </cell>
          <cell r="D114">
            <v>8</v>
          </cell>
          <cell r="E114">
            <v>0</v>
          </cell>
          <cell r="F114">
            <v>1296</v>
          </cell>
          <cell r="G114">
            <v>0</v>
          </cell>
          <cell r="H114">
            <v>91.39</v>
          </cell>
          <cell r="I114">
            <v>2</v>
          </cell>
          <cell r="J114">
            <v>0</v>
          </cell>
          <cell r="K114">
            <v>0.14000000000000001</v>
          </cell>
          <cell r="L114">
            <v>64</v>
          </cell>
          <cell r="M114">
            <v>0</v>
          </cell>
          <cell r="N114">
            <v>4.51</v>
          </cell>
          <cell r="O114">
            <v>16</v>
          </cell>
          <cell r="P114">
            <v>0</v>
          </cell>
          <cell r="Q114">
            <v>1.1200000000000001</v>
          </cell>
          <cell r="S114">
            <v>40</v>
          </cell>
          <cell r="T114">
            <v>0</v>
          </cell>
          <cell r="U114">
            <v>2.82</v>
          </cell>
        </row>
        <row r="115">
          <cell r="A115" t="str">
            <v>651</v>
          </cell>
          <cell r="B115" t="str">
            <v>คิวซีสุ่มหลังบรรจุ</v>
          </cell>
          <cell r="C115">
            <v>1528</v>
          </cell>
          <cell r="D115">
            <v>8</v>
          </cell>
          <cell r="E115">
            <v>0</v>
          </cell>
          <cell r="F115">
            <v>1344</v>
          </cell>
          <cell r="G115">
            <v>0</v>
          </cell>
          <cell r="H115">
            <v>87.95</v>
          </cell>
          <cell r="I115">
            <v>2</v>
          </cell>
          <cell r="J115">
            <v>0</v>
          </cell>
          <cell r="K115">
            <v>0.13</v>
          </cell>
          <cell r="L115">
            <v>102</v>
          </cell>
          <cell r="M115">
            <v>0</v>
          </cell>
          <cell r="N115">
            <v>6.67</v>
          </cell>
          <cell r="O115">
            <v>32</v>
          </cell>
          <cell r="P115">
            <v>0</v>
          </cell>
          <cell r="Q115">
            <v>2.09</v>
          </cell>
          <cell r="S115">
            <v>48</v>
          </cell>
          <cell r="T115">
            <v>0</v>
          </cell>
          <cell r="U115">
            <v>3.14</v>
          </cell>
        </row>
        <row r="116">
          <cell r="A116" t="str">
            <v>652</v>
          </cell>
          <cell r="B116" t="str">
            <v>หน.กะสุ่มหลังบรรจุ</v>
          </cell>
          <cell r="C116">
            <v>180</v>
          </cell>
          <cell r="D116">
            <v>1</v>
          </cell>
          <cell r="E116">
            <v>0</v>
          </cell>
          <cell r="F116">
            <v>152</v>
          </cell>
          <cell r="G116">
            <v>0</v>
          </cell>
          <cell r="H116">
            <v>84.44</v>
          </cell>
          <cell r="I116">
            <v>0</v>
          </cell>
          <cell r="J116">
            <v>0</v>
          </cell>
          <cell r="K116">
            <v>0</v>
          </cell>
          <cell r="L116">
            <v>20</v>
          </cell>
          <cell r="M116">
            <v>0</v>
          </cell>
          <cell r="N116">
            <v>11.11</v>
          </cell>
          <cell r="O116">
            <v>0</v>
          </cell>
          <cell r="P116">
            <v>0</v>
          </cell>
          <cell r="Q116">
            <v>0</v>
          </cell>
          <cell r="S116">
            <v>8</v>
          </cell>
          <cell r="T116">
            <v>0</v>
          </cell>
          <cell r="U116">
            <v>4.4400000000000004</v>
          </cell>
        </row>
        <row r="117">
          <cell r="R117">
            <v>37107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2 (3)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Sheet1"/>
      <sheetName val="Total"/>
      <sheetName val="A011"/>
      <sheetName val="A021"/>
      <sheetName val="A022"/>
      <sheetName val="A041"/>
      <sheetName val="A042"/>
      <sheetName val="A043"/>
      <sheetName val="A051"/>
      <sheetName val="A061"/>
      <sheetName val="B011"/>
      <sheetName val="B012"/>
      <sheetName val="B013"/>
      <sheetName val="B021"/>
      <sheetName val="B022"/>
      <sheetName val="B031"/>
      <sheetName val="B032"/>
      <sheetName val="B033"/>
      <sheetName val="B041"/>
      <sheetName val="B042"/>
      <sheetName val="B043"/>
      <sheetName val="B051"/>
      <sheetName val="B052"/>
      <sheetName val="B053"/>
      <sheetName val="B054"/>
      <sheetName val="B061"/>
      <sheetName val="B071"/>
      <sheetName val="B081"/>
      <sheetName val="B091"/>
      <sheetName val="B092"/>
      <sheetName val="B093"/>
      <sheetName val="B094"/>
      <sheetName val="B095"/>
      <sheetName val="B101"/>
      <sheetName val="B111"/>
      <sheetName val="Data"/>
      <sheetName val="Cperiod"/>
    </sheetNames>
    <sheetDataSet>
      <sheetData sheetId="0" refreshError="1">
        <row r="4">
          <cell r="C4">
            <v>6000</v>
          </cell>
          <cell r="D4" t="str">
            <v>Basic Salary - Senior</v>
          </cell>
        </row>
        <row r="5">
          <cell r="C5">
            <v>6001</v>
          </cell>
          <cell r="D5" t="str">
            <v>Basic Salary - Non Senior</v>
          </cell>
        </row>
        <row r="6">
          <cell r="C6">
            <v>6010</v>
          </cell>
          <cell r="D6" t="str">
            <v>Base Allowance - Senior</v>
          </cell>
        </row>
        <row r="7">
          <cell r="C7">
            <v>6011</v>
          </cell>
          <cell r="D7" t="str">
            <v>Base Allowance - Non Senior</v>
          </cell>
        </row>
        <row r="8">
          <cell r="C8">
            <v>6020</v>
          </cell>
          <cell r="D8" t="str">
            <v>Shift Premium - Senior</v>
          </cell>
        </row>
        <row r="9">
          <cell r="C9">
            <v>6021</v>
          </cell>
          <cell r="D9" t="str">
            <v>Shift Premium - Non Senior</v>
          </cell>
        </row>
        <row r="10">
          <cell r="C10">
            <v>6030</v>
          </cell>
          <cell r="D10" t="str">
            <v>Public Holiday Pay</v>
          </cell>
        </row>
        <row r="11">
          <cell r="C11">
            <v>6040</v>
          </cell>
          <cell r="D11" t="str">
            <v>Overtime Wages &amp; Meal Allow.</v>
          </cell>
        </row>
        <row r="12">
          <cell r="C12">
            <v>6050</v>
          </cell>
          <cell r="D12" t="str">
            <v>Schedule Overtime(shift-work)</v>
          </cell>
        </row>
        <row r="13">
          <cell r="C13">
            <v>6100</v>
          </cell>
          <cell r="D13" t="str">
            <v>Annual Remuneration</v>
          </cell>
        </row>
        <row r="14">
          <cell r="C14">
            <v>6101</v>
          </cell>
          <cell r="D14" t="str">
            <v>Provident Fund</v>
          </cell>
        </row>
        <row r="15">
          <cell r="C15">
            <v>6102</v>
          </cell>
          <cell r="D15" t="str">
            <v>Retirement Gratuity</v>
          </cell>
        </row>
        <row r="16">
          <cell r="C16">
            <v>6103</v>
          </cell>
          <cell r="D16" t="str">
            <v>Staff Transfer</v>
          </cell>
        </row>
        <row r="17">
          <cell r="C17">
            <v>6104</v>
          </cell>
          <cell r="D17" t="str">
            <v>Termination Compensation</v>
          </cell>
        </row>
        <row r="18">
          <cell r="C18">
            <v>6105</v>
          </cell>
          <cell r="D18" t="str">
            <v>Travel On Leave</v>
          </cell>
        </row>
        <row r="19">
          <cell r="C19">
            <v>6200</v>
          </cell>
          <cell r="D19" t="str">
            <v>Educational Subsidy</v>
          </cell>
        </row>
        <row r="20">
          <cell r="C20">
            <v>6201</v>
          </cell>
          <cell r="D20" t="str">
            <v>Sport Club Activities</v>
          </cell>
        </row>
        <row r="21">
          <cell r="C21">
            <v>6202</v>
          </cell>
          <cell r="D21" t="str">
            <v>Employment Benefits</v>
          </cell>
        </row>
        <row r="22">
          <cell r="C22">
            <v>6203</v>
          </cell>
          <cell r="D22" t="str">
            <v>Group Health/Life Insurance</v>
          </cell>
        </row>
        <row r="23">
          <cell r="C23">
            <v>6204</v>
          </cell>
          <cell r="D23" t="str">
            <v>Workmen Compensation</v>
          </cell>
        </row>
        <row r="24">
          <cell r="C24">
            <v>6205</v>
          </cell>
          <cell r="D24" t="str">
            <v>Uniform</v>
          </cell>
        </row>
        <row r="25">
          <cell r="C25">
            <v>6206</v>
          </cell>
          <cell r="D25" t="str">
            <v>Company Vehicle Expenses</v>
          </cell>
        </row>
        <row r="26">
          <cell r="C26">
            <v>6207</v>
          </cell>
          <cell r="D26" t="str">
            <v>Mileage Allowance</v>
          </cell>
        </row>
        <row r="27">
          <cell r="C27">
            <v>6208</v>
          </cell>
          <cell r="D27" t="str">
            <v>Personnel Admin Services</v>
          </cell>
        </row>
        <row r="28">
          <cell r="C28">
            <v>6209</v>
          </cell>
          <cell r="D28" t="str">
            <v>Staff Foreigner Welfare</v>
          </cell>
        </row>
        <row r="29">
          <cell r="C29">
            <v>6301</v>
          </cell>
          <cell r="D29" t="str">
            <v>Training - Local</v>
          </cell>
        </row>
        <row r="30">
          <cell r="C30">
            <v>6302</v>
          </cell>
          <cell r="D30" t="str">
            <v>Training - Oversea</v>
          </cell>
        </row>
        <row r="31">
          <cell r="C31">
            <v>6303</v>
          </cell>
          <cell r="D31" t="str">
            <v>Productivity Improvement Acti.</v>
          </cell>
        </row>
        <row r="32">
          <cell r="C32">
            <v>7001</v>
          </cell>
          <cell r="D32" t="str">
            <v>Security Contract &amp; Services</v>
          </cell>
        </row>
        <row r="33">
          <cell r="C33">
            <v>7002</v>
          </cell>
          <cell r="D33" t="str">
            <v>PM/Maintenance Contracts</v>
          </cell>
        </row>
        <row r="34">
          <cell r="C34">
            <v>7022</v>
          </cell>
          <cell r="D34" t="str">
            <v>AMC - Service Render</v>
          </cell>
        </row>
        <row r="35">
          <cell r="C35">
            <v>7030</v>
          </cell>
          <cell r="D35" t="str">
            <v>Professional - Legal</v>
          </cell>
        </row>
        <row r="36">
          <cell r="C36">
            <v>7031</v>
          </cell>
          <cell r="D36" t="str">
            <v>Professional - External Audit</v>
          </cell>
        </row>
        <row r="37">
          <cell r="C37">
            <v>7032</v>
          </cell>
          <cell r="D37" t="str">
            <v>Professional - Engineer</v>
          </cell>
        </row>
        <row r="38">
          <cell r="C38">
            <v>7033</v>
          </cell>
          <cell r="D38" t="str">
            <v>Professional - Others</v>
          </cell>
        </row>
        <row r="39">
          <cell r="C39">
            <v>7035</v>
          </cell>
          <cell r="D39" t="str">
            <v>Professional - Computer</v>
          </cell>
        </row>
        <row r="40">
          <cell r="C40">
            <v>7050</v>
          </cell>
          <cell r="D40" t="str">
            <v>Operational Contractual Labour</v>
          </cell>
        </row>
        <row r="41">
          <cell r="C41">
            <v>7051</v>
          </cell>
          <cell r="D41" t="str">
            <v>Temporary/project Cont.Labour</v>
          </cell>
        </row>
        <row r="42">
          <cell r="C42">
            <v>7060</v>
          </cell>
          <cell r="D42" t="str">
            <v>Bank Charges &amp; Commissions</v>
          </cell>
        </row>
        <row r="43">
          <cell r="C43">
            <v>7061</v>
          </cell>
          <cell r="D43" t="str">
            <v>Rental Charges</v>
          </cell>
        </row>
        <row r="44">
          <cell r="C44">
            <v>7062</v>
          </cell>
          <cell r="D44" t="str">
            <v>Services Charges</v>
          </cell>
        </row>
        <row r="45">
          <cell r="C45">
            <v>7063</v>
          </cell>
          <cell r="D45" t="str">
            <v>Fees &amp; Publications</v>
          </cell>
        </row>
        <row r="46">
          <cell r="C46">
            <v>7064</v>
          </cell>
          <cell r="D46" t="str">
            <v>Insurance Premium - Property</v>
          </cell>
        </row>
        <row r="47">
          <cell r="C47">
            <v>7065</v>
          </cell>
          <cell r="D47" t="str">
            <v>Taxes &amp; Duty Stamp</v>
          </cell>
        </row>
        <row r="48">
          <cell r="C48">
            <v>7066</v>
          </cell>
          <cell r="D48" t="str">
            <v>Inventory Check Exp.</v>
          </cell>
        </row>
        <row r="49">
          <cell r="C49">
            <v>7067</v>
          </cell>
          <cell r="D49" t="str">
            <v>Other Insurance</v>
          </cell>
        </row>
        <row r="50">
          <cell r="C50">
            <v>7070</v>
          </cell>
          <cell r="D50" t="str">
            <v>Computer Supplies &amp; Stationery</v>
          </cell>
        </row>
        <row r="51">
          <cell r="C51">
            <v>7071</v>
          </cell>
          <cell r="D51" t="str">
            <v>Software Purchase</v>
          </cell>
        </row>
        <row r="52">
          <cell r="C52">
            <v>7072</v>
          </cell>
          <cell r="D52" t="str">
            <v>Hardware Maintenance</v>
          </cell>
        </row>
        <row r="53">
          <cell r="C53">
            <v>7073</v>
          </cell>
          <cell r="D53" t="str">
            <v>Communication Charges</v>
          </cell>
        </row>
        <row r="54">
          <cell r="C54">
            <v>7074</v>
          </cell>
          <cell r="D54" t="str">
            <v>Communication Charges (inet)</v>
          </cell>
        </row>
        <row r="55">
          <cell r="C55">
            <v>7100</v>
          </cell>
          <cell r="D55" t="str">
            <v>Business Travel</v>
          </cell>
        </row>
        <row r="56">
          <cell r="C56">
            <v>7200</v>
          </cell>
          <cell r="D56" t="str">
            <v>Public Affairs</v>
          </cell>
        </row>
        <row r="57">
          <cell r="C57">
            <v>7202</v>
          </cell>
          <cell r="D57" t="str">
            <v>Industrial Relations</v>
          </cell>
        </row>
        <row r="58">
          <cell r="C58">
            <v>7203</v>
          </cell>
          <cell r="D58" t="str">
            <v>Donations</v>
          </cell>
        </row>
        <row r="59">
          <cell r="C59">
            <v>7400</v>
          </cell>
          <cell r="D59" t="str">
            <v>Medical Care/Treatment</v>
          </cell>
        </row>
        <row r="60">
          <cell r="C60">
            <v>7401</v>
          </cell>
          <cell r="D60" t="str">
            <v>Environmental Control</v>
          </cell>
        </row>
        <row r="61">
          <cell r="C61">
            <v>7402</v>
          </cell>
          <cell r="D61" t="str">
            <v>Safety/Security Equipments</v>
          </cell>
        </row>
        <row r="62">
          <cell r="C62">
            <v>7403</v>
          </cell>
          <cell r="D62" t="str">
            <v>Safety Equipments -Contractor</v>
          </cell>
        </row>
        <row r="63">
          <cell r="C63">
            <v>7500</v>
          </cell>
          <cell r="D63" t="str">
            <v>Sales Promotion(incl Advertis)</v>
          </cell>
        </row>
        <row r="64">
          <cell r="C64">
            <v>7501</v>
          </cell>
          <cell r="D64" t="str">
            <v>Market Research/Development</v>
          </cell>
        </row>
        <row r="65">
          <cell r="C65">
            <v>8100</v>
          </cell>
          <cell r="D65" t="str">
            <v>Energy/Utility - Electricity</v>
          </cell>
        </row>
        <row r="66">
          <cell r="C66">
            <v>8101</v>
          </cell>
          <cell r="D66" t="str">
            <v>Energy/Utility - Fuel Oil</v>
          </cell>
        </row>
        <row r="67">
          <cell r="C67">
            <v>8102</v>
          </cell>
          <cell r="D67" t="str">
            <v>Energy/Utility - Diesoline</v>
          </cell>
        </row>
        <row r="68">
          <cell r="C68">
            <v>8103</v>
          </cell>
          <cell r="D68" t="str">
            <v>Energy/Utility-Gases(+access.)</v>
          </cell>
        </row>
        <row r="69">
          <cell r="C69">
            <v>8104</v>
          </cell>
          <cell r="D69" t="str">
            <v>Energy/Utility - Water</v>
          </cell>
        </row>
        <row r="70">
          <cell r="C70">
            <v>8200</v>
          </cell>
          <cell r="D70" t="str">
            <v>Audio-Visual/Photo Supplies</v>
          </cell>
        </row>
        <row r="71">
          <cell r="C71">
            <v>8201</v>
          </cell>
          <cell r="D71" t="str">
            <v>Office Supplies &amp; Stationery</v>
          </cell>
        </row>
        <row r="72">
          <cell r="C72">
            <v>8202</v>
          </cell>
          <cell r="D72" t="str">
            <v>Lubricants</v>
          </cell>
        </row>
        <row r="73">
          <cell r="C73">
            <v>8210</v>
          </cell>
          <cell r="D73" t="str">
            <v>General Supplies</v>
          </cell>
        </row>
        <row r="74">
          <cell r="C74">
            <v>8220</v>
          </cell>
          <cell r="D74" t="str">
            <v>Tools</v>
          </cell>
        </row>
        <row r="75">
          <cell r="C75">
            <v>8230</v>
          </cell>
          <cell r="D75" t="str">
            <v>Steel/Construction Materials</v>
          </cell>
        </row>
        <row r="76">
          <cell r="C76">
            <v>8231</v>
          </cell>
          <cell r="D76" t="str">
            <v>Painting Products</v>
          </cell>
        </row>
        <row r="77">
          <cell r="C77">
            <v>8232</v>
          </cell>
          <cell r="D77" t="str">
            <v>Maintenance Consumables</v>
          </cell>
        </row>
        <row r="78">
          <cell r="C78">
            <v>8240</v>
          </cell>
          <cell r="D78" t="str">
            <v>Electrical Materials</v>
          </cell>
        </row>
        <row r="79">
          <cell r="C79">
            <v>8250</v>
          </cell>
          <cell r="D79" t="str">
            <v>General Packing Materials</v>
          </cell>
        </row>
        <row r="80">
          <cell r="C80">
            <v>8400</v>
          </cell>
          <cell r="D80" t="str">
            <v>General Spare Parts</v>
          </cell>
        </row>
        <row r="81">
          <cell r="C81">
            <v>8401</v>
          </cell>
          <cell r="D81" t="str">
            <v>Lifting Equipments</v>
          </cell>
        </row>
        <row r="82">
          <cell r="C82">
            <v>8402</v>
          </cell>
          <cell r="D82" t="str">
            <v>Air-Conditioner Spare Parts</v>
          </cell>
        </row>
        <row r="83">
          <cell r="C83">
            <v>9000</v>
          </cell>
          <cell r="D83" t="str">
            <v>Special Payment-Profit Sharing</v>
          </cell>
        </row>
        <row r="84">
          <cell r="C84">
            <v>9040</v>
          </cell>
          <cell r="D84" t="str">
            <v>Overtime Wages&amp;Meal Allowance</v>
          </cell>
        </row>
        <row r="85">
          <cell r="C85">
            <v>9050</v>
          </cell>
          <cell r="D85" t="str">
            <v>Contract.Labour - Operational</v>
          </cell>
        </row>
        <row r="86">
          <cell r="C86">
            <v>9051</v>
          </cell>
          <cell r="D86" t="str">
            <v>Contract.Labour - Temporary</v>
          </cell>
        </row>
        <row r="87">
          <cell r="C87">
            <v>9090</v>
          </cell>
          <cell r="D87" t="str">
            <v>Waste Disposal</v>
          </cell>
        </row>
        <row r="88">
          <cell r="C88">
            <v>9100</v>
          </cell>
          <cell r="D88" t="str">
            <v>Energy/Utility - Electricity</v>
          </cell>
        </row>
        <row r="89">
          <cell r="C89">
            <v>9101</v>
          </cell>
          <cell r="D89" t="str">
            <v>Energy/Utility - Fuel Oil</v>
          </cell>
        </row>
        <row r="90">
          <cell r="C90">
            <v>9102</v>
          </cell>
          <cell r="D90" t="str">
            <v>Energy/Utility - Diesoline</v>
          </cell>
        </row>
        <row r="91">
          <cell r="C91">
            <v>9103</v>
          </cell>
          <cell r="D91" t="str">
            <v>Energy/Utility - Gases(+acc.)</v>
          </cell>
        </row>
        <row r="92">
          <cell r="C92">
            <v>9200</v>
          </cell>
          <cell r="D92" t="str">
            <v>Chemical&amp;Laboratory Supplies</v>
          </cell>
        </row>
        <row r="93">
          <cell r="C93">
            <v>9201</v>
          </cell>
          <cell r="D93" t="str">
            <v>Welding &amp; Cutting Supplies</v>
          </cell>
        </row>
        <row r="94">
          <cell r="C94">
            <v>9202</v>
          </cell>
          <cell r="D94" t="str">
            <v>Lubricants</v>
          </cell>
        </row>
        <row r="95">
          <cell r="C95">
            <v>9210</v>
          </cell>
          <cell r="D95" t="str">
            <v>General Supplies</v>
          </cell>
        </row>
        <row r="96">
          <cell r="C96">
            <v>9220</v>
          </cell>
          <cell r="D96" t="str">
            <v>Tools</v>
          </cell>
        </row>
        <row r="97">
          <cell r="C97">
            <v>9230</v>
          </cell>
          <cell r="D97" t="str">
            <v>Steel/Construction Materials</v>
          </cell>
        </row>
        <row r="98">
          <cell r="C98">
            <v>9231</v>
          </cell>
          <cell r="D98" t="str">
            <v>Painting Products</v>
          </cell>
        </row>
        <row r="99">
          <cell r="C99">
            <v>9232</v>
          </cell>
          <cell r="D99" t="str">
            <v>Maintenance Consumables</v>
          </cell>
        </row>
        <row r="100">
          <cell r="C100">
            <v>9233</v>
          </cell>
          <cell r="D100" t="str">
            <v>Refractories</v>
          </cell>
        </row>
        <row r="101">
          <cell r="C101">
            <v>9240</v>
          </cell>
          <cell r="D101" t="str">
            <v>Electrical Materials</v>
          </cell>
        </row>
        <row r="102">
          <cell r="C102">
            <v>9250</v>
          </cell>
          <cell r="D102" t="str">
            <v>Drum - 209 Litres</v>
          </cell>
        </row>
        <row r="103">
          <cell r="C103">
            <v>9252</v>
          </cell>
          <cell r="D103" t="str">
            <v>General Packing Materials</v>
          </cell>
        </row>
        <row r="104">
          <cell r="C104">
            <v>9300</v>
          </cell>
          <cell r="D104" t="str">
            <v>Petroleum Coke</v>
          </cell>
        </row>
        <row r="105">
          <cell r="C105">
            <v>9301</v>
          </cell>
          <cell r="D105" t="str">
            <v>Anthracite</v>
          </cell>
        </row>
        <row r="106">
          <cell r="C106">
            <v>9302</v>
          </cell>
          <cell r="D106" t="str">
            <v>Electrode</v>
          </cell>
        </row>
        <row r="107">
          <cell r="C107">
            <v>9303</v>
          </cell>
          <cell r="D107" t="str">
            <v>General Process Materials</v>
          </cell>
        </row>
        <row r="108">
          <cell r="C108">
            <v>9400</v>
          </cell>
          <cell r="D108" t="str">
            <v>General Spare Parts</v>
          </cell>
        </row>
        <row r="109">
          <cell r="C109">
            <v>9401</v>
          </cell>
          <cell r="D109" t="str">
            <v>Lifting Equipments</v>
          </cell>
        </row>
        <row r="110">
          <cell r="C110">
            <v>9999</v>
          </cell>
          <cell r="D110" t="str">
            <v>Recovery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1"/>
      <sheetName val="test 1"/>
      <sheetName val="Data 2"/>
      <sheetName val="test 2"/>
      <sheetName val="Data"/>
      <sheetName val="boi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วิธีการบันทึกข้อมูล"/>
      <sheetName val="RBL_Asset"/>
      <sheetName val="Asset Class"/>
      <sheetName val="Cost Center"/>
      <sheetName val="Location"/>
      <sheetName val="AssetType"/>
      <sheetName val="License BOI"/>
      <sheetName val="AssetStatus"/>
      <sheetName val="Depre. Key"/>
    </sheetNames>
    <sheetDataSet>
      <sheetData sheetId="0" refreshError="1"/>
      <sheetData sheetId="1" refreshError="1"/>
      <sheetData sheetId="2">
        <row r="2">
          <cell r="A2" t="str">
            <v>ที่ดิน</v>
          </cell>
        </row>
        <row r="3">
          <cell r="A3" t="str">
            <v>ส่วนปรับปรุงที่ดิน-โรงงาน</v>
          </cell>
        </row>
        <row r="4">
          <cell r="A4" t="str">
            <v>ส่วนปรับปรุงที่ดิน-สำนักงาน</v>
          </cell>
        </row>
        <row r="5">
          <cell r="A5" t="str">
            <v>อาคารและสิ่งปลูกสร้าง-โรงงาน</v>
          </cell>
        </row>
        <row r="6">
          <cell r="A6" t="str">
            <v>อาคารและสิ่งปลูกสร้าง-สำนักงาน</v>
          </cell>
        </row>
        <row r="7">
          <cell r="A7" t="str">
            <v>เครื่องจักรและส่วนประกอบ</v>
          </cell>
        </row>
        <row r="8">
          <cell r="A8" t="str">
            <v>เครื่องมือและอุปกรณ์-โรงงาน</v>
          </cell>
        </row>
        <row r="9">
          <cell r="A9" t="str">
            <v>เครื่องตกแต่งและเครื่องใช้สำนักงาน-โรงงาน</v>
          </cell>
        </row>
        <row r="10">
          <cell r="A10" t="str">
            <v>เครื่องตกแต่งและเครื่องใช้สำนักงาน-สำนักงาน</v>
          </cell>
        </row>
        <row r="11">
          <cell r="A11" t="str">
            <v>ยานพาหนะ-โรงงาน</v>
          </cell>
        </row>
        <row r="12">
          <cell r="A12" t="str">
            <v>ยานพาหนะ-สำนักงาน</v>
          </cell>
        </row>
        <row r="13">
          <cell r="A13" t="str">
            <v>ค่าสิทธิ์-โรงงาน</v>
          </cell>
        </row>
        <row r="14">
          <cell r="A14" t="str">
            <v>ค่าสิทธิ์-สำนักงาน</v>
          </cell>
        </row>
        <row r="15">
          <cell r="A15" t="str">
            <v>สินทรัพย์ระหว่างก่อสร้าง/ติดตั้ง</v>
          </cell>
        </row>
        <row r="16">
          <cell r="A16" t="str">
            <v>สินทรัพย์ไม่มีมูลค่า</v>
          </cell>
        </row>
        <row r="17">
          <cell r="A17" t="str">
            <v>สินทรัพย์มูลค่าต่ำ - โรงงาน(อุปกรณ์)</v>
          </cell>
        </row>
        <row r="18">
          <cell r="A18" t="str">
            <v>สินทรัพย์มูลค่าต่ำ - สำนักงาน(อุปกรณ์)</v>
          </cell>
        </row>
      </sheetData>
      <sheetData sheetId="3">
        <row r="3">
          <cell r="A3" t="str">
            <v>RBL-Management BUS</v>
          </cell>
        </row>
      </sheetData>
      <sheetData sheetId="4">
        <row r="3">
          <cell r="A3" t="str">
            <v>อาคารโรงงาน-OFFICE ฝ่ายผลิต</v>
          </cell>
        </row>
      </sheetData>
      <sheetData sheetId="5">
        <row r="3">
          <cell r="A3" t="str">
            <v>1001 - ที่ดิน-ที่ใช้ในการดำเนินงาน</v>
          </cell>
        </row>
        <row r="4">
          <cell r="A4" t="str">
            <v>1002 - ที่ดิน-ที่ไม่ใช้ในการดำเนินงาน</v>
          </cell>
        </row>
        <row r="5">
          <cell r="A5" t="str">
            <v>1110 - สวน</v>
          </cell>
        </row>
        <row r="6">
          <cell r="A6" t="str">
            <v>1111 - บ่อ</v>
          </cell>
        </row>
        <row r="7">
          <cell r="A7" t="str">
            <v>1112 - ถนน,ทางเดิน</v>
          </cell>
        </row>
        <row r="8">
          <cell r="A8" t="str">
            <v>1113 - ระบบ (คู/ท่อ) ระบายน้ำและส่วนปรับปรุง</v>
          </cell>
        </row>
        <row r="9">
          <cell r="A9" t="str">
            <v>1114 - สวนหย่อม/ปรับปรุงสวนหย่อม</v>
          </cell>
        </row>
        <row r="10">
          <cell r="A10" t="str">
            <v>1115 - ลานคอนกรีต</v>
          </cell>
        </row>
        <row r="11">
          <cell r="A11" t="str">
            <v>1230 - อาคาร</v>
          </cell>
        </row>
        <row r="12">
          <cell r="A12" t="str">
            <v>1231 - สิ่งปลูกสร้าง (อื่นๆที่มองไม่เป็นอาคาร)</v>
          </cell>
        </row>
        <row r="13">
          <cell r="A13" t="str">
            <v>1350 - เครื่องปั่นและผสม</v>
          </cell>
        </row>
        <row r="14">
          <cell r="A14" t="str">
            <v>1351 - เครื่องอัด/บดและรีด</v>
          </cell>
        </row>
        <row r="15">
          <cell r="A15" t="str">
            <v>1352 - เครื่องตัดและย่อย</v>
          </cell>
        </row>
        <row r="16">
          <cell r="A16" t="str">
            <v>1353 - เครื่องขึ้นรูป</v>
          </cell>
        </row>
        <row r="17">
          <cell r="A17" t="str">
            <v>1354 - เครื่องอบ</v>
          </cell>
        </row>
        <row r="18">
          <cell r="A18" t="str">
            <v>1355 - เครื่องจักรลำเลียง</v>
          </cell>
        </row>
        <row r="19">
          <cell r="A19" t="str">
            <v>1356 - เครื่องจักรโลหะอุตสาหกรรม</v>
          </cell>
        </row>
        <row r="20">
          <cell r="A20" t="str">
            <v>1357 - เครื่องล้าง</v>
          </cell>
        </row>
        <row r="21">
          <cell r="A21" t="str">
            <v>1358 - เครื่องถัก</v>
          </cell>
        </row>
        <row r="22">
          <cell r="A22" t="str">
            <v>1359 - เครื่องจักร-ระบบความร้อน</v>
          </cell>
        </row>
        <row r="23">
          <cell r="A23" t="str">
            <v>1360 - เครื่องจักร-ระบบความเย็น</v>
          </cell>
        </row>
        <row r="24">
          <cell r="A24" t="str">
            <v>1361 - เครื่องเตรียมลวด</v>
          </cell>
        </row>
        <row r="25">
          <cell r="A25" t="str">
            <v>1362 - เครื่องทดสอบ</v>
          </cell>
        </row>
        <row r="26">
          <cell r="A26" t="str">
            <v>1363 - เครื่องหุ้ม</v>
          </cell>
        </row>
        <row r="27">
          <cell r="A27" t="str">
            <v>1364 - เครื่องจักรอื่นๆ</v>
          </cell>
        </row>
        <row r="28">
          <cell r="A28" t="str">
            <v>14A0 - Mould</v>
          </cell>
        </row>
        <row r="29">
          <cell r="A29" t="str">
            <v>14A1 - เครื่องมือช่าง</v>
          </cell>
        </row>
        <row r="30">
          <cell r="A30" t="str">
            <v>14A2 - อุปกรณ์แลป</v>
          </cell>
        </row>
        <row r="31">
          <cell r="A31" t="str">
            <v>14A2 - อุปกรณ์แลป</v>
          </cell>
        </row>
        <row r="32">
          <cell r="A32" t="str">
            <v>14A3 - อุปกรณ์ลำเลียง</v>
          </cell>
        </row>
        <row r="33">
          <cell r="A33" t="str">
            <v>14A4 - อุปกรณ์ Calibrate</v>
          </cell>
        </row>
        <row r="34">
          <cell r="A34" t="str">
            <v>14A5 - ระบบไฟฟ้า</v>
          </cell>
        </row>
        <row r="35">
          <cell r="A35" t="str">
            <v>14A6 - ระบบน้ำ</v>
          </cell>
        </row>
        <row r="36">
          <cell r="A36" t="str">
            <v>14A7 - ระบบลม</v>
          </cell>
        </row>
        <row r="37">
          <cell r="A37" t="str">
            <v>14A8 - ระบบความเย็น</v>
          </cell>
        </row>
        <row r="38">
          <cell r="A38" t="str">
            <v>14A9 - เครื่องชั่ง</v>
          </cell>
        </row>
        <row r="39">
          <cell r="A39" t="str">
            <v>14AA - อุปกรณ์โม่/บด</v>
          </cell>
        </row>
        <row r="40">
          <cell r="A40" t="str">
            <v>14AB - ชั้นวาง</v>
          </cell>
        </row>
        <row r="41">
          <cell r="A41" t="str">
            <v>14AC - ถัง/แทงค์/ตู้คอนเทนเนอร์/ถาด/ตะแกรง</v>
          </cell>
        </row>
        <row r="42">
          <cell r="A42" t="str">
            <v>14AD - อุปกรณ์ Pack</v>
          </cell>
        </row>
        <row r="43">
          <cell r="A43" t="str">
            <v>14AE - อุปกรณ์ดูด</v>
          </cell>
        </row>
        <row r="44">
          <cell r="A44" t="str">
            <v>14AE - อุปกรณ์ดูด</v>
          </cell>
        </row>
        <row r="45">
          <cell r="A45" t="str">
            <v>14AF - อุปกรณ์อบและต้ม</v>
          </cell>
        </row>
        <row r="46">
          <cell r="A46" t="str">
            <v>14AG - อุปกรณ์ตรวจวัดและทดสอบ</v>
          </cell>
        </row>
        <row r="47">
          <cell r="A47" t="str">
            <v>14AH - เครื่องม้วน</v>
          </cell>
        </row>
        <row r="48">
          <cell r="A48" t="str">
            <v>14AI - Drum/Roll ขับ Drum</v>
          </cell>
        </row>
        <row r="49">
          <cell r="A49" t="str">
            <v>14AJ - อื่นๆ</v>
          </cell>
        </row>
        <row r="50">
          <cell r="A50" t="str">
            <v>15D0 - เครื่องตกแต่งและติดตั้ง</v>
          </cell>
        </row>
        <row r="51">
          <cell r="A51" t="str">
            <v>15D1 - ระบบปรับอากาศ</v>
          </cell>
        </row>
        <row r="52">
          <cell r="A52" t="str">
            <v>15D2 - เฟอร์นิเจอร์</v>
          </cell>
        </row>
        <row r="53">
          <cell r="A53" t="str">
            <v>15D3 - อุปกรณ์บ้านพัก</v>
          </cell>
        </row>
        <row r="54">
          <cell r="A54" t="str">
            <v>15D4 - ระบบสื่อสาร</v>
          </cell>
        </row>
        <row r="55">
          <cell r="A55" t="str">
            <v>15D5 - Safety equipment</v>
          </cell>
        </row>
        <row r="56">
          <cell r="A56" t="str">
            <v>15D6 - เครื่องใช้สำนักงาน</v>
          </cell>
        </row>
        <row r="57">
          <cell r="A57" t="str">
            <v>15D7 - เครื่องใช้อื่นๆ</v>
          </cell>
        </row>
        <row r="58">
          <cell r="A58" t="str">
            <v>15D8 - อุปกรณ์คอมพิวเตอร์</v>
          </cell>
        </row>
        <row r="59">
          <cell r="A59" t="str">
            <v>16E0 - รถยนต์นั่ง/โดยสาร</v>
          </cell>
        </row>
        <row r="60">
          <cell r="A60" t="str">
            <v>16E1 - รถยนต์บรรทุก</v>
          </cell>
        </row>
        <row r="61">
          <cell r="A61" t="str">
            <v>16E2 - รถใช้ในอุตสาหกรรม</v>
          </cell>
        </row>
        <row r="62">
          <cell r="A62" t="str">
            <v>16E3 - รถอื่นๆ</v>
          </cell>
        </row>
        <row r="63">
          <cell r="A63" t="str">
            <v>17F0 - Software</v>
          </cell>
        </row>
      </sheetData>
      <sheetData sheetId="6"/>
      <sheetData sheetId="7">
        <row r="3">
          <cell r="A3" t="str">
            <v>สภาพปกติ - ใช้งาน</v>
          </cell>
        </row>
        <row r="4">
          <cell r="A4" t="str">
            <v>สภาพชำรุด-ใช้งาน</v>
          </cell>
        </row>
        <row r="5">
          <cell r="A5" t="str">
            <v>หยุดใช้งาน</v>
          </cell>
        </row>
        <row r="6">
          <cell r="A6" t="str">
            <v>ให้ยืมใช้งาน</v>
          </cell>
        </row>
        <row r="7">
          <cell r="A7" t="str">
            <v>ไม่มีตัวตน</v>
          </cell>
        </row>
        <row r="8">
          <cell r="A8" t="str">
            <v>รอขาย</v>
          </cell>
        </row>
        <row r="9">
          <cell r="A9" t="str">
            <v>รอตัดจำหน่าย</v>
          </cell>
        </row>
        <row r="10">
          <cell r="A10" t="str">
            <v>ระหว่างการซ่อมแซม</v>
          </cell>
        </row>
        <row r="11">
          <cell r="A11" t="str">
            <v>สำรองใช้งาน</v>
          </cell>
        </row>
      </sheetData>
      <sheetData sheetId="8">
        <row r="3">
          <cell r="A3" t="str">
            <v>Z000</v>
          </cell>
        </row>
        <row r="4">
          <cell r="A4" t="str">
            <v>Z001</v>
          </cell>
        </row>
        <row r="5">
          <cell r="A5" t="str">
            <v>Z002</v>
          </cell>
        </row>
        <row r="6">
          <cell r="A6" t="str">
            <v>Z003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A-1"/>
      <sheetName val="G-1"/>
      <sheetName val="H-1"/>
      <sheetName val="J-1"/>
      <sheetName val="K-1"/>
      <sheetName val="K-10"/>
      <sheetName val="K-20"/>
      <sheetName val="K-30"/>
      <sheetName val="L-1"/>
      <sheetName val="L-10"/>
      <sheetName val="L-20"/>
      <sheetName val="L-30"/>
      <sheetName val="M-1"/>
      <sheetName val="N-1"/>
      <sheetName val="O-1"/>
      <sheetName val="O-10"/>
      <sheetName val="P-1"/>
      <sheetName val="P-10"/>
      <sheetName val="S-1"/>
      <sheetName val="S-2"/>
      <sheetName val="T-1"/>
      <sheetName val="T-10"/>
      <sheetName val="T-20"/>
      <sheetName val="U-1"/>
      <sheetName val="U-10"/>
      <sheetName val="U-20"/>
      <sheetName val="W-1"/>
      <sheetName val="W-10"/>
      <sheetName val="W-20"/>
      <sheetName val="W30"/>
      <sheetName val="W40"/>
      <sheetName val="W50"/>
      <sheetName val="W60"/>
      <sheetName val="W70"/>
      <sheetName val="I-1"/>
      <sheetName val="C-2"/>
      <sheetName val="E-2"/>
      <sheetName val="Balance sheet"/>
      <sheetName val="Profit &amp; loss (Accumulate)"/>
      <sheetName val="Profit &amp; loss (3 months)"/>
      <sheetName val="E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Field"/>
      <sheetName val="AA Template_Sample"/>
      <sheetName val="AA Template"/>
      <sheetName val="AA Class"/>
      <sheetName val="Business Area"/>
      <sheetName val="Cost Center"/>
      <sheetName val="Location"/>
      <sheetName val="Asset Type"/>
      <sheetName val="License BOI"/>
      <sheetName val="Asset Status"/>
      <sheetName val="Depre. Ke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NBOI</v>
          </cell>
        </row>
        <row r="4">
          <cell r="B4" t="str">
            <v>BOI</v>
          </cell>
        </row>
        <row r="6">
          <cell r="B6" t="str">
            <v>STA #2 : 1108/2536</v>
          </cell>
        </row>
        <row r="7">
          <cell r="B7" t="str">
            <v>STA #3 : 1316/2537</v>
          </cell>
        </row>
        <row r="8">
          <cell r="B8" t="str">
            <v>STA #4 : 1342/2540</v>
          </cell>
        </row>
        <row r="9">
          <cell r="B9" t="str">
            <v>STA #5 : 1165/2542</v>
          </cell>
        </row>
        <row r="10">
          <cell r="B10" t="str">
            <v>STA #6 : 1046/2543</v>
          </cell>
        </row>
        <row r="11">
          <cell r="B11" t="str">
            <v>STA #7 : 1803(2)/2547</v>
          </cell>
        </row>
        <row r="13">
          <cell r="B13" t="str">
            <v>NHR #1 : 1029/2538</v>
          </cell>
        </row>
        <row r="14">
          <cell r="B14" t="str">
            <v>NHR #2 : 1340/2539</v>
          </cell>
        </row>
        <row r="15">
          <cell r="B15" t="str">
            <v>NHR #3 : 1160/2540</v>
          </cell>
        </row>
        <row r="16">
          <cell r="B16" t="str">
            <v>NHR #4 : 1167/2542</v>
          </cell>
        </row>
        <row r="17">
          <cell r="B17" t="str">
            <v>NHR #5 : 1264/2543</v>
          </cell>
        </row>
        <row r="19">
          <cell r="B19" t="str">
            <v>RBL #2 : 1808/2538</v>
          </cell>
        </row>
        <row r="21">
          <cell r="B21" t="str">
            <v>SPS #1 : 1028/2543</v>
          </cell>
        </row>
        <row r="23">
          <cell r="B23" t="str">
            <v>SSC #3 : 1038/ สอ. /2536</v>
          </cell>
        </row>
        <row r="24">
          <cell r="B24" t="str">
            <v>SSC #4 : 1148/2536</v>
          </cell>
        </row>
        <row r="25">
          <cell r="B25" t="str">
            <v>SSC #5 : 1009/2537</v>
          </cell>
        </row>
        <row r="26">
          <cell r="B26" t="str">
            <v>SSC #6 : 1574/2538</v>
          </cell>
        </row>
        <row r="27">
          <cell r="B27" t="str">
            <v>SSC #7 : 1305/2539</v>
          </cell>
        </row>
        <row r="28">
          <cell r="B28" t="str">
            <v>SSC #8 : 1896/2539</v>
          </cell>
        </row>
        <row r="29">
          <cell r="B29" t="str">
            <v>SSC #9 : 1471/2540</v>
          </cell>
        </row>
        <row r="30">
          <cell r="B30" t="str">
            <v>SSC #10 : 1127/2541</v>
          </cell>
        </row>
        <row r="31">
          <cell r="B31" t="str">
            <v>SSC #11 : 1031/2543</v>
          </cell>
        </row>
        <row r="32">
          <cell r="B32" t="str">
            <v>SSC #12 : 1426(2)/2545</v>
          </cell>
        </row>
        <row r="33">
          <cell r="B33" t="str">
            <v>SSC #13 : 1063(2)/2549</v>
          </cell>
        </row>
        <row r="35">
          <cell r="B35" t="str">
            <v>SAC #1 : 1378/2539</v>
          </cell>
        </row>
        <row r="36">
          <cell r="B36" t="str">
            <v>SAC #2 : 1220/2541</v>
          </cell>
        </row>
        <row r="37">
          <cell r="B37" t="str">
            <v>SAC #3 : 1646/2543</v>
          </cell>
        </row>
        <row r="38">
          <cell r="B38" t="str">
            <v>SAC #4 : 1732(2)/2547</v>
          </cell>
        </row>
        <row r="40">
          <cell r="B40" t="str">
            <v>SPC #1 : 1429/2539</v>
          </cell>
        </row>
        <row r="41">
          <cell r="B41" t="str">
            <v>SPC #2 : 1108/2543</v>
          </cell>
        </row>
        <row r="42">
          <cell r="B42" t="str">
            <v>SPC #3 : 1162(2)/2545</v>
          </cell>
        </row>
        <row r="44">
          <cell r="B44" t="str">
            <v>PSE #1 : 1833/2538</v>
          </cell>
        </row>
        <row r="45">
          <cell r="B45" t="str">
            <v>PSE #2 : 1507(1)/2544</v>
          </cell>
        </row>
      </sheetData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view="pageBreakPreview" topLeftCell="A49" zoomScaleNormal="100" zoomScaleSheetLayoutView="100" workbookViewId="0">
      <selection activeCell="A52" sqref="A52:D61"/>
    </sheetView>
  </sheetViews>
  <sheetFormatPr defaultColWidth="8.88671875" defaultRowHeight="21"/>
  <cols>
    <col min="1" max="1" width="5.88671875" style="680" customWidth="1"/>
    <col min="2" max="2" width="48.109375" style="681" customWidth="1"/>
    <col min="3" max="3" width="14.88671875" style="680" customWidth="1"/>
    <col min="4" max="4" width="40.33203125" style="683" customWidth="1"/>
    <col min="5" max="19" width="15.33203125" style="682" customWidth="1"/>
    <col min="20" max="20" width="12.88671875" style="682" customWidth="1"/>
    <col min="21" max="16384" width="8.88671875" style="682"/>
  </cols>
  <sheetData>
    <row r="1" spans="1:20" ht="42">
      <c r="D1" s="679" t="s">
        <v>1147</v>
      </c>
    </row>
    <row r="2" spans="1:20" ht="15.6" customHeight="1">
      <c r="A2" s="705"/>
      <c r="B2" s="705"/>
      <c r="C2" s="705"/>
    </row>
    <row r="3" spans="1:20" s="686" customFormat="1">
      <c r="A3" s="706" t="s">
        <v>746</v>
      </c>
      <c r="B3" s="706"/>
      <c r="C3" s="706"/>
      <c r="D3" s="706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  <c r="T3" s="685"/>
    </row>
    <row r="4" spans="1:20" s="686" customFormat="1">
      <c r="A4" s="706" t="s">
        <v>1022</v>
      </c>
      <c r="B4" s="706"/>
      <c r="C4" s="706"/>
      <c r="D4" s="706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</row>
    <row r="5" spans="1:20" ht="11.4" customHeight="1"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</row>
    <row r="6" spans="1:20" s="684" customFormat="1">
      <c r="A6" s="688" t="s">
        <v>0</v>
      </c>
      <c r="B6" s="688" t="s">
        <v>2</v>
      </c>
      <c r="C6" s="688" t="s">
        <v>747</v>
      </c>
      <c r="D6" s="689" t="s">
        <v>21</v>
      </c>
    </row>
    <row r="7" spans="1:20" s="693" customFormat="1" ht="63">
      <c r="A7" s="690">
        <v>1</v>
      </c>
      <c r="B7" s="691" t="s">
        <v>684</v>
      </c>
      <c r="C7" s="690">
        <v>1</v>
      </c>
      <c r="D7" s="692" t="s">
        <v>1023</v>
      </c>
      <c r="T7" s="687"/>
    </row>
    <row r="8" spans="1:20" s="687" customFormat="1">
      <c r="A8" s="690">
        <v>2</v>
      </c>
      <c r="B8" s="691" t="s">
        <v>1024</v>
      </c>
      <c r="C8" s="690"/>
      <c r="D8" s="692"/>
      <c r="E8" s="693"/>
      <c r="F8" s="693"/>
      <c r="G8" s="693"/>
      <c r="H8" s="693"/>
      <c r="I8" s="693"/>
      <c r="J8" s="693"/>
      <c r="K8" s="693"/>
      <c r="L8" s="693"/>
      <c r="M8" s="693"/>
      <c r="N8" s="693"/>
      <c r="O8" s="693"/>
      <c r="P8" s="693"/>
      <c r="Q8" s="693"/>
      <c r="R8" s="693"/>
      <c r="S8" s="693"/>
    </row>
    <row r="9" spans="1:20" s="687" customFormat="1" ht="45.75" customHeight="1">
      <c r="A9" s="690">
        <v>3</v>
      </c>
      <c r="B9" s="691" t="s">
        <v>748</v>
      </c>
      <c r="C9" s="690"/>
      <c r="D9" s="692" t="s">
        <v>749</v>
      </c>
      <c r="E9" s="693"/>
      <c r="F9" s="693"/>
      <c r="G9" s="693"/>
      <c r="H9" s="693"/>
      <c r="I9" s="693"/>
      <c r="J9" s="693"/>
      <c r="K9" s="693"/>
      <c r="L9" s="693"/>
      <c r="M9" s="693"/>
      <c r="N9" s="693"/>
      <c r="O9" s="693"/>
      <c r="P9" s="693"/>
      <c r="Q9" s="693"/>
      <c r="R9" s="693"/>
      <c r="S9" s="693"/>
    </row>
    <row r="10" spans="1:20" s="687" customFormat="1" ht="63">
      <c r="A10" s="690">
        <v>4</v>
      </c>
      <c r="B10" s="692" t="s">
        <v>994</v>
      </c>
      <c r="C10" s="690">
        <v>2</v>
      </c>
      <c r="D10" s="692"/>
      <c r="E10" s="693"/>
      <c r="F10" s="693"/>
      <c r="G10" s="693"/>
      <c r="H10" s="693"/>
      <c r="I10" s="693"/>
      <c r="J10" s="693"/>
      <c r="K10" s="693"/>
      <c r="L10" s="693"/>
      <c r="M10" s="693"/>
      <c r="N10" s="693"/>
      <c r="O10" s="693"/>
      <c r="P10" s="693"/>
      <c r="Q10" s="693"/>
      <c r="R10" s="693"/>
      <c r="S10" s="693"/>
      <c r="T10" s="693"/>
    </row>
    <row r="11" spans="1:20" s="687" customFormat="1" ht="63">
      <c r="A11" s="690">
        <v>5</v>
      </c>
      <c r="B11" s="692" t="s">
        <v>995</v>
      </c>
      <c r="C11" s="690">
        <v>3</v>
      </c>
      <c r="D11" s="692"/>
      <c r="E11" s="693"/>
      <c r="F11" s="693"/>
      <c r="G11" s="693"/>
      <c r="H11" s="693"/>
      <c r="I11" s="693"/>
      <c r="J11" s="693"/>
      <c r="K11" s="693"/>
      <c r="L11" s="693"/>
      <c r="M11" s="693"/>
      <c r="N11" s="693"/>
      <c r="O11" s="693"/>
      <c r="P11" s="693"/>
      <c r="Q11" s="693"/>
      <c r="R11" s="693"/>
      <c r="S11" s="693"/>
      <c r="T11" s="693"/>
    </row>
    <row r="12" spans="1:20" s="695" customFormat="1" ht="63">
      <c r="A12" s="690">
        <v>6</v>
      </c>
      <c r="B12" s="691" t="s">
        <v>1025</v>
      </c>
      <c r="C12" s="690">
        <v>4</v>
      </c>
      <c r="D12" s="692" t="s">
        <v>1121</v>
      </c>
      <c r="E12" s="694"/>
      <c r="F12" s="694"/>
      <c r="G12" s="694"/>
      <c r="H12" s="694"/>
      <c r="I12" s="694"/>
      <c r="J12" s="694"/>
      <c r="K12" s="694"/>
      <c r="L12" s="694"/>
      <c r="M12" s="694"/>
      <c r="N12" s="694"/>
      <c r="O12" s="694"/>
      <c r="P12" s="694"/>
      <c r="Q12" s="694"/>
      <c r="R12" s="694"/>
      <c r="S12" s="694"/>
      <c r="T12" s="694"/>
    </row>
    <row r="13" spans="1:20" s="687" customFormat="1">
      <c r="A13" s="690">
        <v>7</v>
      </c>
      <c r="B13" s="691" t="s">
        <v>300</v>
      </c>
      <c r="C13" s="690">
        <v>5</v>
      </c>
      <c r="D13" s="692"/>
      <c r="E13" s="693"/>
      <c r="F13" s="693"/>
      <c r="G13" s="693"/>
      <c r="H13" s="693"/>
      <c r="I13" s="693"/>
      <c r="J13" s="693"/>
      <c r="K13" s="693"/>
      <c r="L13" s="693"/>
      <c r="M13" s="693"/>
      <c r="N13" s="693"/>
      <c r="O13" s="693"/>
      <c r="P13" s="693"/>
      <c r="Q13" s="693"/>
      <c r="R13" s="693"/>
      <c r="S13" s="693"/>
      <c r="T13" s="693"/>
    </row>
    <row r="14" spans="1:20" s="687" customFormat="1" ht="63">
      <c r="A14" s="690">
        <v>8</v>
      </c>
      <c r="B14" s="691" t="s">
        <v>1026</v>
      </c>
      <c r="C14" s="690">
        <v>6</v>
      </c>
      <c r="D14" s="692" t="s">
        <v>750</v>
      </c>
    </row>
    <row r="15" spans="1:20" s="695" customFormat="1">
      <c r="A15" s="690">
        <v>9</v>
      </c>
      <c r="B15" s="696" t="s">
        <v>997</v>
      </c>
      <c r="C15" s="697" t="s">
        <v>996</v>
      </c>
      <c r="D15" s="698" t="s">
        <v>751</v>
      </c>
    </row>
    <row r="16" spans="1:20">
      <c r="A16" s="690">
        <v>10</v>
      </c>
      <c r="B16" s="691" t="s">
        <v>998</v>
      </c>
      <c r="C16" s="690">
        <v>8</v>
      </c>
      <c r="D16" s="692" t="s">
        <v>1019</v>
      </c>
    </row>
    <row r="17" spans="1:4">
      <c r="A17" s="690">
        <v>11</v>
      </c>
      <c r="B17" s="691" t="s">
        <v>999</v>
      </c>
      <c r="C17" s="690">
        <v>9</v>
      </c>
      <c r="D17" s="692"/>
    </row>
    <row r="18" spans="1:4">
      <c r="A18" s="690">
        <v>12</v>
      </c>
      <c r="B18" s="691" t="s">
        <v>1014</v>
      </c>
      <c r="C18" s="699" t="s">
        <v>1000</v>
      </c>
      <c r="D18" s="692" t="s">
        <v>1018</v>
      </c>
    </row>
    <row r="19" spans="1:4">
      <c r="A19" s="690">
        <v>13</v>
      </c>
      <c r="B19" s="691" t="s">
        <v>752</v>
      </c>
      <c r="C19" s="690">
        <v>10</v>
      </c>
      <c r="D19" s="692"/>
    </row>
    <row r="20" spans="1:4" ht="63">
      <c r="A20" s="690">
        <v>14</v>
      </c>
      <c r="B20" s="691" t="s">
        <v>1141</v>
      </c>
      <c r="C20" s="690"/>
      <c r="D20" s="692" t="s">
        <v>1142</v>
      </c>
    </row>
    <row r="21" spans="1:4">
      <c r="A21" s="690">
        <v>15</v>
      </c>
      <c r="B21" s="691" t="s">
        <v>753</v>
      </c>
      <c r="C21" s="690"/>
      <c r="D21" s="692"/>
    </row>
    <row r="22" spans="1:4">
      <c r="A22" s="690">
        <v>16</v>
      </c>
      <c r="B22" s="691" t="s">
        <v>754</v>
      </c>
      <c r="C22" s="690"/>
      <c r="D22" s="692"/>
    </row>
    <row r="23" spans="1:4">
      <c r="A23" s="690">
        <v>17</v>
      </c>
      <c r="B23" s="691" t="s">
        <v>1001</v>
      </c>
      <c r="C23" s="700" t="s">
        <v>755</v>
      </c>
      <c r="D23" s="692"/>
    </row>
    <row r="24" spans="1:4">
      <c r="A24" s="690">
        <v>18</v>
      </c>
      <c r="B24" s="691" t="s">
        <v>756</v>
      </c>
      <c r="C24" s="700" t="s">
        <v>757</v>
      </c>
      <c r="D24" s="692"/>
    </row>
    <row r="25" spans="1:4" ht="63">
      <c r="A25" s="690">
        <v>19</v>
      </c>
      <c r="B25" s="692" t="s">
        <v>1013</v>
      </c>
      <c r="C25" s="700" t="s">
        <v>1002</v>
      </c>
      <c r="D25" s="692" t="s">
        <v>1018</v>
      </c>
    </row>
    <row r="26" spans="1:4" ht="42">
      <c r="A26" s="690">
        <v>20</v>
      </c>
      <c r="B26" s="692" t="s">
        <v>1012</v>
      </c>
      <c r="C26" s="700" t="s">
        <v>1003</v>
      </c>
      <c r="D26" s="692" t="s">
        <v>1018</v>
      </c>
    </row>
    <row r="27" spans="1:4" ht="42">
      <c r="A27" s="690">
        <v>21</v>
      </c>
      <c r="B27" s="692" t="s">
        <v>1122</v>
      </c>
      <c r="C27" s="690">
        <v>12</v>
      </c>
      <c r="D27" s="692"/>
    </row>
    <row r="28" spans="1:4">
      <c r="A28" s="690">
        <v>22</v>
      </c>
      <c r="B28" s="691" t="s">
        <v>1004</v>
      </c>
      <c r="C28" s="690">
        <v>13</v>
      </c>
      <c r="D28" s="692"/>
    </row>
    <row r="29" spans="1:4" s="701" customFormat="1" ht="63">
      <c r="A29" s="690">
        <v>23</v>
      </c>
      <c r="B29" s="698" t="s">
        <v>1005</v>
      </c>
      <c r="C29" s="697" t="s">
        <v>1006</v>
      </c>
      <c r="D29" s="698" t="s">
        <v>758</v>
      </c>
    </row>
    <row r="30" spans="1:4">
      <c r="A30" s="690">
        <v>24</v>
      </c>
      <c r="B30" s="691" t="s">
        <v>1007</v>
      </c>
      <c r="C30" s="690">
        <v>15</v>
      </c>
      <c r="D30" s="692"/>
    </row>
    <row r="31" spans="1:4">
      <c r="A31" s="690">
        <v>25</v>
      </c>
      <c r="B31" s="691" t="s">
        <v>305</v>
      </c>
      <c r="C31" s="690">
        <v>16</v>
      </c>
      <c r="D31" s="692"/>
    </row>
    <row r="32" spans="1:4">
      <c r="A32" s="690">
        <v>26</v>
      </c>
      <c r="B32" s="691" t="s">
        <v>759</v>
      </c>
      <c r="C32" s="690">
        <v>17</v>
      </c>
      <c r="D32" s="692"/>
    </row>
    <row r="33" spans="1:4">
      <c r="A33" s="690">
        <v>27</v>
      </c>
      <c r="B33" s="691" t="s">
        <v>760</v>
      </c>
      <c r="C33" s="702">
        <v>18</v>
      </c>
      <c r="D33" s="692"/>
    </row>
    <row r="34" spans="1:4">
      <c r="A34" s="690">
        <v>28</v>
      </c>
      <c r="B34" s="691" t="s">
        <v>761</v>
      </c>
      <c r="C34" s="700" t="s">
        <v>1008</v>
      </c>
      <c r="D34" s="692"/>
    </row>
    <row r="35" spans="1:4" s="701" customFormat="1">
      <c r="A35" s="690">
        <v>29</v>
      </c>
      <c r="B35" s="696" t="s">
        <v>762</v>
      </c>
      <c r="C35" s="702">
        <v>20</v>
      </c>
      <c r="D35" s="692" t="s">
        <v>1018</v>
      </c>
    </row>
    <row r="36" spans="1:4" ht="63">
      <c r="A36" s="690">
        <v>30</v>
      </c>
      <c r="B36" s="692" t="s">
        <v>1123</v>
      </c>
      <c r="C36" s="690"/>
      <c r="D36" s="692"/>
    </row>
    <row r="37" spans="1:4" ht="42">
      <c r="A37" s="690">
        <v>31</v>
      </c>
      <c r="B37" s="691" t="s">
        <v>763</v>
      </c>
      <c r="C37" s="690"/>
      <c r="D37" s="692" t="s">
        <v>764</v>
      </c>
    </row>
    <row r="38" spans="1:4">
      <c r="A38" s="690">
        <v>32</v>
      </c>
      <c r="B38" s="691" t="s">
        <v>1027</v>
      </c>
      <c r="C38" s="690">
        <v>21</v>
      </c>
      <c r="D38" s="692"/>
    </row>
    <row r="39" spans="1:4" ht="105">
      <c r="A39" s="690">
        <v>33</v>
      </c>
      <c r="B39" s="692" t="s">
        <v>1143</v>
      </c>
      <c r="C39" s="690"/>
      <c r="D39" s="692"/>
    </row>
    <row r="40" spans="1:4" ht="105">
      <c r="A40" s="690">
        <v>34</v>
      </c>
      <c r="B40" s="692" t="s">
        <v>1144</v>
      </c>
      <c r="C40" s="690"/>
      <c r="D40" s="692"/>
    </row>
    <row r="41" spans="1:4" s="701" customFormat="1" ht="42">
      <c r="A41" s="690">
        <v>35</v>
      </c>
      <c r="B41" s="692" t="s">
        <v>1145</v>
      </c>
      <c r="C41" s="702">
        <v>22</v>
      </c>
      <c r="D41" s="698" t="s">
        <v>766</v>
      </c>
    </row>
    <row r="42" spans="1:4" ht="42">
      <c r="A42" s="690">
        <v>36</v>
      </c>
      <c r="B42" s="692" t="s">
        <v>1028</v>
      </c>
      <c r="C42" s="700" t="s">
        <v>767</v>
      </c>
      <c r="D42" s="692"/>
    </row>
    <row r="43" spans="1:4">
      <c r="A43" s="690">
        <v>37</v>
      </c>
      <c r="B43" s="691" t="s">
        <v>768</v>
      </c>
      <c r="C43" s="700" t="s">
        <v>769</v>
      </c>
      <c r="D43" s="692"/>
    </row>
    <row r="44" spans="1:4" ht="42">
      <c r="A44" s="690">
        <v>38</v>
      </c>
      <c r="B44" s="692" t="s">
        <v>1029</v>
      </c>
      <c r="C44" s="700" t="s">
        <v>1010</v>
      </c>
      <c r="D44" s="692" t="s">
        <v>1018</v>
      </c>
    </row>
    <row r="45" spans="1:4">
      <c r="A45" s="690">
        <v>39</v>
      </c>
      <c r="B45" s="691" t="s">
        <v>1009</v>
      </c>
      <c r="C45" s="700" t="s">
        <v>1011</v>
      </c>
      <c r="D45" s="692" t="s">
        <v>1018</v>
      </c>
    </row>
    <row r="46" spans="1:4">
      <c r="A46" s="690">
        <v>40</v>
      </c>
      <c r="B46" s="691" t="s">
        <v>1030</v>
      </c>
      <c r="C46" s="690">
        <v>24</v>
      </c>
      <c r="D46" s="692"/>
    </row>
    <row r="47" spans="1:4" ht="105">
      <c r="A47" s="690">
        <v>41</v>
      </c>
      <c r="B47" s="692" t="s">
        <v>1146</v>
      </c>
      <c r="C47" s="690"/>
      <c r="D47" s="692" t="s">
        <v>1131</v>
      </c>
    </row>
    <row r="48" spans="1:4" s="701" customFormat="1" ht="42">
      <c r="A48" s="690">
        <v>42</v>
      </c>
      <c r="B48" s="698" t="s">
        <v>1129</v>
      </c>
      <c r="C48" s="702"/>
      <c r="D48" s="698" t="s">
        <v>1017</v>
      </c>
    </row>
    <row r="49" spans="1:4" s="701" customFormat="1" ht="63">
      <c r="A49" s="690">
        <v>43</v>
      </c>
      <c r="B49" s="698" t="s">
        <v>1130</v>
      </c>
      <c r="C49" s="702"/>
      <c r="D49" s="698" t="s">
        <v>1132</v>
      </c>
    </row>
    <row r="50" spans="1:4" ht="42">
      <c r="A50" s="690">
        <v>44</v>
      </c>
      <c r="B50" s="692" t="s">
        <v>1031</v>
      </c>
      <c r="C50" s="690"/>
      <c r="D50" s="692"/>
    </row>
    <row r="51" spans="1:4">
      <c r="A51" s="690">
        <v>45</v>
      </c>
      <c r="B51" s="692" t="s">
        <v>1032</v>
      </c>
      <c r="C51" s="690"/>
      <c r="D51" s="692"/>
    </row>
    <row r="52" spans="1:4" ht="42">
      <c r="A52" s="690">
        <v>46</v>
      </c>
      <c r="B52" s="692" t="s">
        <v>1033</v>
      </c>
      <c r="C52" s="690"/>
      <c r="D52" s="692"/>
    </row>
    <row r="53" spans="1:4" ht="42">
      <c r="A53" s="690">
        <v>47</v>
      </c>
      <c r="B53" s="692" t="s">
        <v>1034</v>
      </c>
      <c r="C53" s="690"/>
      <c r="D53" s="692"/>
    </row>
    <row r="54" spans="1:4" ht="42">
      <c r="A54" s="690">
        <v>48</v>
      </c>
      <c r="B54" s="692" t="s">
        <v>1035</v>
      </c>
      <c r="C54" s="690"/>
      <c r="D54" s="692"/>
    </row>
    <row r="55" spans="1:4" ht="23.25" customHeight="1">
      <c r="A55" s="690">
        <v>49</v>
      </c>
      <c r="B55" s="692" t="s">
        <v>1036</v>
      </c>
      <c r="C55" s="690"/>
      <c r="D55" s="692"/>
    </row>
    <row r="56" spans="1:4">
      <c r="A56" s="690">
        <v>50</v>
      </c>
      <c r="B56" s="692" t="s">
        <v>1128</v>
      </c>
      <c r="C56" s="690"/>
      <c r="D56" s="692"/>
    </row>
    <row r="57" spans="1:4" ht="6.9" customHeight="1"/>
    <row r="58" spans="1:4">
      <c r="A58" s="693" t="s">
        <v>21</v>
      </c>
      <c r="B58" s="682"/>
    </row>
    <row r="59" spans="1:4">
      <c r="A59" s="693"/>
      <c r="B59" s="682" t="s">
        <v>770</v>
      </c>
    </row>
    <row r="60" spans="1:4">
      <c r="A60" s="693"/>
      <c r="B60" s="682" t="s">
        <v>1015</v>
      </c>
    </row>
    <row r="61" spans="1:4">
      <c r="A61" s="693"/>
      <c r="B61" s="682" t="s">
        <v>1016</v>
      </c>
    </row>
    <row r="62" spans="1:4">
      <c r="A62" s="693"/>
      <c r="B62" s="703"/>
    </row>
    <row r="63" spans="1:4">
      <c r="A63" s="693"/>
    </row>
    <row r="64" spans="1:4">
      <c r="A64" s="693"/>
    </row>
    <row r="65" spans="1:1">
      <c r="A65" s="693"/>
    </row>
    <row r="66" spans="1:1">
      <c r="A66" s="693"/>
    </row>
    <row r="67" spans="1:1">
      <c r="A67" s="693"/>
    </row>
  </sheetData>
  <mergeCells count="3">
    <mergeCell ref="A2:C2"/>
    <mergeCell ref="A3:D3"/>
    <mergeCell ref="A4:D4"/>
  </mergeCells>
  <printOptions horizontalCentered="1"/>
  <pageMargins left="0.59055118110236204" right="0.23622047244094499" top="0.59055118110236204" bottom="0.196850393700787" header="0.31496062992126" footer="0.31496062992126"/>
  <pageSetup paperSize="9" scale="76" fitToWidth="0" fitToHeight="0" orientation="portrait" r:id="rId1"/>
  <rowBreaks count="1" manualBreakCount="1">
    <brk id="36" max="16383" man="1"/>
  </rowBreaks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1"/>
  <sheetViews>
    <sheetView topLeftCell="A4" zoomScaleNormal="100" zoomScaleSheetLayoutView="100" workbookViewId="0">
      <selection activeCell="J10" sqref="J10"/>
    </sheetView>
  </sheetViews>
  <sheetFormatPr defaultColWidth="8.77734375" defaultRowHeight="23.4" customHeight="1"/>
  <cols>
    <col min="1" max="1" width="16.77734375" style="1" customWidth="1"/>
    <col min="2" max="4" width="17.109375" style="1" customWidth="1"/>
    <col min="5" max="5" width="15.6640625" style="1" customWidth="1"/>
    <col min="6" max="16384" width="8.77734375" style="1"/>
  </cols>
  <sheetData>
    <row r="1" spans="1:6" ht="23.4" customHeight="1">
      <c r="E1" s="37" t="s">
        <v>367</v>
      </c>
    </row>
    <row r="2" spans="1:6" ht="23.4" customHeight="1">
      <c r="A2" s="717" t="s">
        <v>399</v>
      </c>
      <c r="B2" s="717"/>
      <c r="C2" s="717"/>
      <c r="D2" s="717"/>
      <c r="E2" s="717"/>
    </row>
    <row r="3" spans="1:6" ht="23.4" customHeight="1">
      <c r="A3" s="717" t="s">
        <v>814</v>
      </c>
      <c r="B3" s="717"/>
      <c r="C3" s="717"/>
      <c r="D3" s="717"/>
      <c r="E3" s="717"/>
    </row>
    <row r="4" spans="1:6" ht="23.4" customHeight="1">
      <c r="A4" s="717" t="s">
        <v>30</v>
      </c>
      <c r="B4" s="717"/>
      <c r="C4" s="717"/>
      <c r="D4" s="717"/>
      <c r="E4" s="717"/>
    </row>
    <row r="5" spans="1:6" ht="23.4" customHeight="1">
      <c r="A5" s="717" t="s">
        <v>1037</v>
      </c>
      <c r="B5" s="717"/>
      <c r="C5" s="717"/>
      <c r="D5" s="717"/>
      <c r="E5" s="717"/>
    </row>
    <row r="7" spans="1:6" ht="23.4" customHeight="1">
      <c r="A7" s="5" t="s">
        <v>31</v>
      </c>
    </row>
    <row r="8" spans="1:6" ht="23.4" customHeight="1">
      <c r="B8" s="133"/>
      <c r="C8" s="134"/>
      <c r="D8" s="135"/>
      <c r="E8" s="9"/>
    </row>
    <row r="9" spans="1:6" s="11" customFormat="1" ht="49.2">
      <c r="A9" s="10" t="s">
        <v>32</v>
      </c>
      <c r="B9" s="10" t="s">
        <v>848</v>
      </c>
      <c r="C9" s="10" t="s">
        <v>1020</v>
      </c>
      <c r="D9" s="10" t="s">
        <v>1021</v>
      </c>
      <c r="E9" s="10" t="s">
        <v>16</v>
      </c>
    </row>
    <row r="10" spans="1:6" ht="23.4" customHeight="1">
      <c r="A10" s="12">
        <v>2567</v>
      </c>
      <c r="B10" s="4"/>
      <c r="C10" s="4"/>
      <c r="D10" s="4"/>
      <c r="E10" s="4"/>
    </row>
    <row r="11" spans="1:6" ht="23.4" customHeight="1">
      <c r="A11" s="12">
        <v>2566</v>
      </c>
      <c r="B11" s="4"/>
      <c r="C11" s="4"/>
      <c r="D11" s="4"/>
      <c r="E11" s="4"/>
    </row>
    <row r="13" spans="1:6" ht="23.4" customHeight="1">
      <c r="A13" s="5" t="s">
        <v>33</v>
      </c>
    </row>
    <row r="14" spans="1:6" ht="23.4" customHeight="1">
      <c r="E14" s="9"/>
    </row>
    <row r="15" spans="1:6" s="5" customFormat="1" ht="49.2">
      <c r="A15" s="10" t="s">
        <v>34</v>
      </c>
      <c r="B15" s="10" t="s">
        <v>848</v>
      </c>
      <c r="C15" s="10" t="s">
        <v>1020</v>
      </c>
      <c r="D15" s="10" t="s">
        <v>1021</v>
      </c>
      <c r="E15" s="10" t="s">
        <v>16</v>
      </c>
      <c r="F15" s="13"/>
    </row>
    <row r="16" spans="1:6" ht="23.4" customHeight="1">
      <c r="A16" s="12">
        <v>2567</v>
      </c>
      <c r="B16" s="4"/>
      <c r="C16" s="4"/>
      <c r="D16" s="4"/>
      <c r="E16" s="4"/>
    </row>
    <row r="17" spans="1:5" ht="23.4" customHeight="1">
      <c r="A17" s="12">
        <v>2566</v>
      </c>
      <c r="B17" s="4"/>
      <c r="C17" s="4"/>
      <c r="D17" s="4"/>
      <c r="E17" s="4"/>
    </row>
    <row r="19" spans="1:5" ht="23.4" customHeight="1">
      <c r="A19" s="5" t="s">
        <v>365</v>
      </c>
    </row>
    <row r="20" spans="1:5" ht="23.4" customHeight="1">
      <c r="E20" s="9"/>
    </row>
    <row r="21" spans="1:5" ht="98.4">
      <c r="A21" s="10" t="s">
        <v>366</v>
      </c>
      <c r="B21" s="10" t="s">
        <v>848</v>
      </c>
      <c r="C21" s="10" t="s">
        <v>1020</v>
      </c>
      <c r="D21" s="10" t="s">
        <v>1021</v>
      </c>
      <c r="E21" s="10" t="s">
        <v>16</v>
      </c>
    </row>
    <row r="22" spans="1:5" ht="23.4" customHeight="1">
      <c r="A22" s="12">
        <v>2567</v>
      </c>
      <c r="B22" s="4"/>
      <c r="C22" s="4"/>
      <c r="D22" s="4"/>
      <c r="E22" s="4"/>
    </row>
    <row r="23" spans="1:5" ht="23.4" customHeight="1">
      <c r="A23" s="12">
        <v>2566</v>
      </c>
      <c r="B23" s="4"/>
      <c r="C23" s="4"/>
      <c r="D23" s="4"/>
      <c r="E23" s="4"/>
    </row>
    <row r="24" spans="1:5" ht="23.4" customHeight="1">
      <c r="A24" s="17"/>
    </row>
    <row r="25" spans="1:5" ht="23.4" customHeight="1">
      <c r="A25" s="335" t="s">
        <v>1061</v>
      </c>
    </row>
    <row r="26" spans="1:5" ht="23.4" customHeight="1">
      <c r="A26" s="323" t="s">
        <v>1062</v>
      </c>
    </row>
    <row r="27" spans="1:5" ht="23.4" customHeight="1">
      <c r="A27" s="323"/>
    </row>
    <row r="28" spans="1:5" ht="23.4" customHeight="1">
      <c r="A28" s="323"/>
    </row>
    <row r="29" spans="1:5" ht="23.4" customHeight="1">
      <c r="D29" s="1" t="s">
        <v>313</v>
      </c>
    </row>
    <row r="30" spans="1:5" ht="23.4" customHeight="1">
      <c r="D30" s="1" t="s">
        <v>314</v>
      </c>
    </row>
    <row r="31" spans="1:5" ht="23.4" customHeight="1">
      <c r="D31" s="1" t="s">
        <v>310</v>
      </c>
    </row>
  </sheetData>
  <mergeCells count="4">
    <mergeCell ref="A3:E3"/>
    <mergeCell ref="A4:E4"/>
    <mergeCell ref="A5:E5"/>
    <mergeCell ref="A2:E2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1"/>
  <sheetViews>
    <sheetView zoomScaleNormal="100" zoomScaleSheetLayoutView="100" workbookViewId="0">
      <selection activeCell="J8" sqref="J8"/>
    </sheetView>
  </sheetViews>
  <sheetFormatPr defaultColWidth="8.77734375" defaultRowHeight="23.4" customHeight="1"/>
  <cols>
    <col min="1" max="1" width="16.77734375" style="1" customWidth="1"/>
    <col min="2" max="4" width="17.109375" style="1" customWidth="1"/>
    <col min="5" max="5" width="15.6640625" style="1" customWidth="1"/>
    <col min="6" max="16384" width="8.77734375" style="1"/>
  </cols>
  <sheetData>
    <row r="1" spans="1:6" ht="23.4" customHeight="1">
      <c r="E1" s="37" t="s">
        <v>972</v>
      </c>
    </row>
    <row r="2" spans="1:6" ht="23.4" customHeight="1">
      <c r="A2" s="717" t="s">
        <v>399</v>
      </c>
      <c r="B2" s="717"/>
      <c r="C2" s="717"/>
      <c r="D2" s="717"/>
      <c r="E2" s="717"/>
    </row>
    <row r="3" spans="1:6" ht="23.4" customHeight="1">
      <c r="A3" s="717" t="s">
        <v>849</v>
      </c>
      <c r="B3" s="717"/>
      <c r="C3" s="717"/>
      <c r="D3" s="717"/>
      <c r="E3" s="717"/>
    </row>
    <row r="4" spans="1:6" ht="23.4" customHeight="1">
      <c r="A4" s="717" t="s">
        <v>30</v>
      </c>
      <c r="B4" s="717"/>
      <c r="C4" s="717"/>
      <c r="D4" s="717"/>
      <c r="E4" s="717"/>
    </row>
    <row r="5" spans="1:6" ht="23.4" customHeight="1">
      <c r="A5" s="717" t="s">
        <v>1037</v>
      </c>
      <c r="B5" s="717"/>
      <c r="C5" s="717"/>
      <c r="D5" s="717"/>
      <c r="E5" s="717"/>
    </row>
    <row r="7" spans="1:6" ht="23.4" customHeight="1">
      <c r="A7" s="5" t="s">
        <v>31</v>
      </c>
    </row>
    <row r="8" spans="1:6" ht="23.4" customHeight="1">
      <c r="B8" s="133"/>
      <c r="C8" s="134"/>
      <c r="D8" s="135"/>
      <c r="E8" s="9"/>
    </row>
    <row r="9" spans="1:6" s="11" customFormat="1" ht="49.2">
      <c r="A9" s="10" t="s">
        <v>32</v>
      </c>
      <c r="B9" s="10" t="s">
        <v>848</v>
      </c>
      <c r="C9" s="10" t="s">
        <v>1020</v>
      </c>
      <c r="D9" s="10" t="s">
        <v>1021</v>
      </c>
      <c r="E9" s="10" t="s">
        <v>16</v>
      </c>
    </row>
    <row r="10" spans="1:6" ht="23.4" customHeight="1">
      <c r="A10" s="12">
        <v>2567</v>
      </c>
      <c r="B10" s="4"/>
      <c r="C10" s="4"/>
      <c r="D10" s="4"/>
      <c r="E10" s="4"/>
    </row>
    <row r="11" spans="1:6" ht="23.4" customHeight="1">
      <c r="A11" s="12">
        <v>2566</v>
      </c>
      <c r="B11" s="4"/>
      <c r="C11" s="4"/>
      <c r="D11" s="4"/>
      <c r="E11" s="4"/>
    </row>
    <row r="13" spans="1:6" ht="23.4" customHeight="1">
      <c r="A13" s="5" t="s">
        <v>33</v>
      </c>
    </row>
    <row r="14" spans="1:6" ht="23.4" customHeight="1">
      <c r="E14" s="9"/>
    </row>
    <row r="15" spans="1:6" s="5" customFormat="1" ht="49.2">
      <c r="A15" s="10" t="s">
        <v>34</v>
      </c>
      <c r="B15" s="10" t="s">
        <v>848</v>
      </c>
      <c r="C15" s="10" t="s">
        <v>1020</v>
      </c>
      <c r="D15" s="10" t="s">
        <v>1021</v>
      </c>
      <c r="E15" s="10" t="s">
        <v>16</v>
      </c>
      <c r="F15" s="13"/>
    </row>
    <row r="16" spans="1:6" ht="23.4" customHeight="1">
      <c r="A16" s="12">
        <v>2567</v>
      </c>
      <c r="B16" s="4"/>
      <c r="C16" s="4"/>
      <c r="D16" s="4"/>
      <c r="E16" s="4"/>
    </row>
    <row r="17" spans="1:5" ht="23.4" customHeight="1">
      <c r="A17" s="12">
        <v>2566</v>
      </c>
      <c r="B17" s="4"/>
      <c r="C17" s="4"/>
      <c r="D17" s="4"/>
      <c r="E17" s="4"/>
    </row>
    <row r="19" spans="1:5" ht="23.4" customHeight="1">
      <c r="A19" s="5" t="s">
        <v>365</v>
      </c>
    </row>
    <row r="20" spans="1:5" ht="23.4" customHeight="1">
      <c r="E20" s="9"/>
    </row>
    <row r="21" spans="1:5" ht="98.4">
      <c r="A21" s="10" t="s">
        <v>366</v>
      </c>
      <c r="B21" s="10" t="s">
        <v>848</v>
      </c>
      <c r="C21" s="10" t="s">
        <v>1020</v>
      </c>
      <c r="D21" s="10" t="s">
        <v>1021</v>
      </c>
      <c r="E21" s="10" t="s">
        <v>16</v>
      </c>
    </row>
    <row r="22" spans="1:5" ht="23.4" customHeight="1">
      <c r="A22" s="12">
        <v>2567</v>
      </c>
      <c r="B22" s="4"/>
      <c r="C22" s="4"/>
      <c r="D22" s="4"/>
      <c r="E22" s="4"/>
    </row>
    <row r="23" spans="1:5" ht="23.4" customHeight="1">
      <c r="A23" s="12">
        <v>2566</v>
      </c>
      <c r="B23" s="4"/>
      <c r="C23" s="4"/>
      <c r="D23" s="4"/>
      <c r="E23" s="4"/>
    </row>
    <row r="24" spans="1:5" ht="23.4" customHeight="1">
      <c r="A24" s="17"/>
    </row>
    <row r="25" spans="1:5" ht="23.4" customHeight="1">
      <c r="A25" s="335" t="s">
        <v>1063</v>
      </c>
    </row>
    <row r="26" spans="1:5" ht="23.4" customHeight="1">
      <c r="A26" s="323" t="s">
        <v>1062</v>
      </c>
    </row>
    <row r="27" spans="1:5" ht="23.4" customHeight="1">
      <c r="A27" s="323"/>
    </row>
    <row r="28" spans="1:5" ht="23.4" customHeight="1">
      <c r="A28" s="323"/>
    </row>
    <row r="29" spans="1:5" ht="23.4" customHeight="1">
      <c r="D29" s="1" t="s">
        <v>313</v>
      </c>
    </row>
    <row r="30" spans="1:5" ht="23.4" customHeight="1">
      <c r="D30" s="1" t="s">
        <v>314</v>
      </c>
    </row>
    <row r="31" spans="1:5" ht="23.4" customHeight="1">
      <c r="D31" s="1" t="s">
        <v>310</v>
      </c>
    </row>
  </sheetData>
  <mergeCells count="4">
    <mergeCell ref="A2:E2"/>
    <mergeCell ref="A3:E3"/>
    <mergeCell ref="A4:E4"/>
    <mergeCell ref="A5:E5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3"/>
  <sheetViews>
    <sheetView zoomScale="85" zoomScaleNormal="85" zoomScaleSheetLayoutView="100" workbookViewId="0">
      <selection activeCell="K11" sqref="K11"/>
    </sheetView>
  </sheetViews>
  <sheetFormatPr defaultColWidth="8.77734375" defaultRowHeight="24.6"/>
  <cols>
    <col min="1" max="1" width="5.44140625" style="1" customWidth="1"/>
    <col min="2" max="3" width="11.6640625" style="1" customWidth="1"/>
    <col min="4" max="4" width="13.21875" style="1" customWidth="1"/>
    <col min="5" max="5" width="24.6640625" style="1" customWidth="1"/>
    <col min="6" max="6" width="13.77734375" style="1" customWidth="1"/>
    <col min="7" max="8" width="14.77734375" style="1" customWidth="1"/>
    <col min="9" max="9" width="14.33203125" style="1" customWidth="1"/>
    <col min="10" max="16384" width="8.77734375" style="1"/>
  </cols>
  <sheetData>
    <row r="1" spans="1:9">
      <c r="I1" s="37" t="s">
        <v>368</v>
      </c>
    </row>
    <row r="2" spans="1:9">
      <c r="A2" s="717" t="s">
        <v>399</v>
      </c>
      <c r="B2" s="717"/>
      <c r="C2" s="717"/>
      <c r="D2" s="717"/>
      <c r="E2" s="717"/>
      <c r="F2" s="717"/>
      <c r="G2" s="717"/>
      <c r="H2" s="717"/>
      <c r="I2" s="717"/>
    </row>
    <row r="3" spans="1:9">
      <c r="A3" s="717" t="s">
        <v>814</v>
      </c>
      <c r="B3" s="717"/>
      <c r="C3" s="717"/>
      <c r="D3" s="717"/>
      <c r="E3" s="717"/>
      <c r="F3" s="717"/>
      <c r="G3" s="717"/>
      <c r="H3" s="717"/>
      <c r="I3" s="717"/>
    </row>
    <row r="4" spans="1:9">
      <c r="A4" s="717" t="s">
        <v>752</v>
      </c>
      <c r="B4" s="717"/>
      <c r="C4" s="717"/>
      <c r="D4" s="717"/>
      <c r="E4" s="717"/>
      <c r="F4" s="717"/>
      <c r="G4" s="717"/>
      <c r="H4" s="717"/>
      <c r="I4" s="717"/>
    </row>
    <row r="5" spans="1:9">
      <c r="A5" s="717" t="s">
        <v>1037</v>
      </c>
      <c r="B5" s="717"/>
      <c r="C5" s="717"/>
      <c r="D5" s="717"/>
      <c r="E5" s="717"/>
      <c r="F5" s="717"/>
      <c r="G5" s="717"/>
      <c r="H5" s="717"/>
      <c r="I5" s="717"/>
    </row>
    <row r="6" spans="1:9">
      <c r="A6" s="325"/>
      <c r="B6" s="325"/>
      <c r="C6" s="325"/>
      <c r="D6" s="325"/>
      <c r="E6" s="325"/>
      <c r="F6" s="325"/>
      <c r="G6" s="325"/>
      <c r="H6" s="325"/>
      <c r="I6" s="326" t="s">
        <v>665</v>
      </c>
    </row>
    <row r="7" spans="1:9" s="18" customFormat="1" ht="21" customHeight="1">
      <c r="A7" s="740" t="s">
        <v>0</v>
      </c>
      <c r="B7" s="740" t="s">
        <v>1043</v>
      </c>
      <c r="C7" s="743" t="s">
        <v>23</v>
      </c>
      <c r="D7" s="743" t="s">
        <v>25</v>
      </c>
      <c r="E7" s="743" t="s">
        <v>2</v>
      </c>
      <c r="F7" s="743" t="s">
        <v>3</v>
      </c>
      <c r="G7" s="61" t="s">
        <v>26</v>
      </c>
      <c r="H7" s="743" t="s">
        <v>28</v>
      </c>
      <c r="I7" s="740" t="s">
        <v>1044</v>
      </c>
    </row>
    <row r="8" spans="1:9" s="18" customFormat="1" ht="21">
      <c r="A8" s="741"/>
      <c r="B8" s="742"/>
      <c r="C8" s="742"/>
      <c r="D8" s="742"/>
      <c r="E8" s="742"/>
      <c r="F8" s="742"/>
      <c r="G8" s="62" t="s">
        <v>27</v>
      </c>
      <c r="H8" s="742"/>
      <c r="I8" s="742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6"/>
      <c r="B10" s="36"/>
      <c r="C10" s="36"/>
      <c r="D10" s="36"/>
      <c r="E10" s="36"/>
      <c r="F10" s="36"/>
      <c r="G10" s="36"/>
      <c r="H10" s="36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>
      <c r="A12" s="4"/>
      <c r="B12" s="4"/>
      <c r="C12" s="4"/>
      <c r="D12" s="4"/>
      <c r="E12" s="4"/>
      <c r="F12" s="4"/>
      <c r="G12" s="4"/>
      <c r="H12" s="4"/>
      <c r="I12" s="4"/>
    </row>
    <row r="13" spans="1:9">
      <c r="A13" s="4"/>
      <c r="B13" s="4"/>
      <c r="C13" s="4"/>
      <c r="D13" s="4"/>
      <c r="E13" s="4"/>
      <c r="F13" s="4"/>
      <c r="G13" s="4"/>
      <c r="H13" s="4"/>
      <c r="I13" s="4"/>
    </row>
    <row r="14" spans="1:9">
      <c r="A14" s="4"/>
      <c r="B14" s="4"/>
      <c r="C14" s="4"/>
      <c r="D14" s="4"/>
      <c r="E14" s="4"/>
      <c r="F14" s="4"/>
      <c r="G14" s="4"/>
      <c r="H14" s="4"/>
      <c r="I14" s="4"/>
    </row>
    <row r="15" spans="1:9" ht="25.2" thickBot="1">
      <c r="A15" s="714" t="s">
        <v>382</v>
      </c>
      <c r="B15" s="729"/>
      <c r="C15" s="729"/>
      <c r="D15" s="729"/>
      <c r="E15" s="715"/>
      <c r="F15" s="334"/>
      <c r="G15" s="4"/>
      <c r="H15" s="4"/>
      <c r="I15" s="4"/>
    </row>
    <row r="16" spans="1:9" ht="18" customHeight="1" thickTop="1"/>
    <row r="17" spans="1:9">
      <c r="A17" s="5" t="s">
        <v>822</v>
      </c>
    </row>
    <row r="18" spans="1:9">
      <c r="A18" s="5"/>
      <c r="B18" s="1" t="s">
        <v>850</v>
      </c>
    </row>
    <row r="19" spans="1:9">
      <c r="A19" s="5"/>
      <c r="B19" s="1" t="s">
        <v>847</v>
      </c>
    </row>
    <row r="20" spans="1:9" ht="12.75" customHeight="1">
      <c r="A20" s="5"/>
    </row>
    <row r="21" spans="1:9">
      <c r="F21" s="719" t="s">
        <v>313</v>
      </c>
      <c r="G21" s="719"/>
      <c r="H21" s="719"/>
      <c r="I21" s="719"/>
    </row>
    <row r="22" spans="1:9">
      <c r="F22" s="719" t="s">
        <v>314</v>
      </c>
      <c r="G22" s="719"/>
      <c r="H22" s="719"/>
      <c r="I22" s="719"/>
    </row>
    <row r="23" spans="1:9">
      <c r="F23" s="719" t="s">
        <v>310</v>
      </c>
      <c r="G23" s="719"/>
      <c r="H23" s="719"/>
      <c r="I23" s="719"/>
    </row>
  </sheetData>
  <mergeCells count="16">
    <mergeCell ref="A15:E15"/>
    <mergeCell ref="F21:I21"/>
    <mergeCell ref="F22:I22"/>
    <mergeCell ref="F23:I23"/>
    <mergeCell ref="A2:I2"/>
    <mergeCell ref="A4:I4"/>
    <mergeCell ref="A7:A8"/>
    <mergeCell ref="B7:B8"/>
    <mergeCell ref="D7:D8"/>
    <mergeCell ref="C7:C8"/>
    <mergeCell ref="E7:E8"/>
    <mergeCell ref="F7:F8"/>
    <mergeCell ref="I7:I8"/>
    <mergeCell ref="A3:I3"/>
    <mergeCell ref="A5:I5"/>
    <mergeCell ref="H7:H8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E29CF-AC0D-4974-95C8-E527B58F6D2F}">
  <sheetPr>
    <tabColor rgb="FF00B050"/>
  </sheetPr>
  <dimension ref="A1:AK75"/>
  <sheetViews>
    <sheetView view="pageBreakPreview" topLeftCell="E28" zoomScale="89" zoomScaleNormal="100" zoomScaleSheetLayoutView="89" workbookViewId="0">
      <selection activeCell="W17" sqref="W17"/>
    </sheetView>
  </sheetViews>
  <sheetFormatPr defaultRowHeight="24.6"/>
  <cols>
    <col min="1" max="1" width="12.6640625" style="517" customWidth="1"/>
    <col min="2" max="2" width="26.109375" style="518" customWidth="1"/>
    <col min="3" max="3" width="17.33203125" style="518" bestFit="1" customWidth="1"/>
    <col min="4" max="4" width="15.21875" style="519" bestFit="1" customWidth="1"/>
    <col min="5" max="5" width="9.33203125" style="519" bestFit="1" customWidth="1"/>
    <col min="6" max="6" width="15.109375" style="519" customWidth="1"/>
    <col min="7" max="7" width="15.21875" style="519" customWidth="1"/>
    <col min="8" max="8" width="14.6640625" style="519" hidden="1" customWidth="1"/>
    <col min="9" max="9" width="15.33203125" style="519" customWidth="1"/>
    <col min="10" max="10" width="14.6640625" style="520" hidden="1" customWidth="1"/>
    <col min="11" max="11" width="14.6640625" style="519" customWidth="1"/>
    <col min="12" max="12" width="0.33203125" style="519" hidden="1" customWidth="1"/>
    <col min="13" max="13" width="15.33203125" style="519" customWidth="1"/>
    <col min="14" max="14" width="13.77734375" style="519" hidden="1" customWidth="1"/>
    <col min="15" max="15" width="16" style="519" bestFit="1" customWidth="1"/>
    <col min="16" max="16" width="15.6640625" style="520" hidden="1" customWidth="1"/>
    <col min="17" max="18" width="14.77734375" style="519" customWidth="1"/>
    <col min="19" max="19" width="18.109375" style="518" customWidth="1"/>
    <col min="20" max="20" width="2.88671875" style="518" customWidth="1"/>
    <col min="21" max="21" width="18.33203125" style="518" customWidth="1"/>
    <col min="22" max="23" width="17.44140625" style="517" customWidth="1"/>
    <col min="24" max="24" width="6.77734375" style="517" hidden="1" customWidth="1"/>
    <col min="25" max="25" width="17.6640625" style="517" customWidth="1"/>
    <col min="26" max="26" width="6.109375" style="517" hidden="1" customWidth="1"/>
    <col min="27" max="27" width="7.109375" style="517" hidden="1" customWidth="1"/>
    <col min="28" max="28" width="13.77734375" style="517" hidden="1" customWidth="1"/>
    <col min="29" max="29" width="18.88671875" style="518" customWidth="1"/>
    <col min="30" max="30" width="3" style="522" customWidth="1"/>
    <col min="31" max="32" width="19" style="517" customWidth="1"/>
    <col min="33" max="33" width="7.88671875" style="517" customWidth="1"/>
    <col min="34" max="34" width="13.21875" style="518" bestFit="1" customWidth="1"/>
    <col min="35" max="35" width="17.21875" style="519" bestFit="1" customWidth="1"/>
    <col min="36" max="36" width="13.33203125" style="518" bestFit="1" customWidth="1"/>
    <col min="37" max="37" width="11.6640625" style="518" customWidth="1"/>
    <col min="38" max="38" width="17.6640625" style="518" bestFit="1" customWidth="1"/>
    <col min="39" max="39" width="8.6640625" style="518"/>
    <col min="40" max="40" width="13.88671875" style="518" bestFit="1" customWidth="1"/>
    <col min="41" max="41" width="8.6640625" style="518"/>
    <col min="42" max="42" width="16.33203125" style="518" bestFit="1" customWidth="1"/>
    <col min="43" max="270" width="8.6640625" style="518"/>
    <col min="271" max="271" width="17.88671875" style="518" bestFit="1" customWidth="1"/>
    <col min="272" max="272" width="40.77734375" style="518" customWidth="1"/>
    <col min="273" max="273" width="18.77734375" style="518" customWidth="1"/>
    <col min="274" max="274" width="17.21875" style="518" bestFit="1" customWidth="1"/>
    <col min="275" max="275" width="17.21875" style="518" customWidth="1"/>
    <col min="276" max="276" width="16.109375" style="518" bestFit="1" customWidth="1"/>
    <col min="277" max="277" width="12.88671875" style="518" customWidth="1"/>
    <col min="278" max="278" width="16.33203125" style="518" bestFit="1" customWidth="1"/>
    <col min="279" max="279" width="13.6640625" style="518" bestFit="1" customWidth="1"/>
    <col min="280" max="280" width="19.109375" style="518" bestFit="1" customWidth="1"/>
    <col min="281" max="281" width="4.33203125" style="518" customWidth="1"/>
    <col min="282" max="282" width="17.6640625" style="518" bestFit="1" customWidth="1"/>
    <col min="283" max="283" width="16.33203125" style="518" bestFit="1" customWidth="1"/>
    <col min="284" max="284" width="14.6640625" style="518" bestFit="1" customWidth="1"/>
    <col min="285" max="285" width="12.77734375" style="518" bestFit="1" customWidth="1"/>
    <col min="286" max="286" width="18.77734375" style="518" customWidth="1"/>
    <col min="287" max="287" width="4.21875" style="518" customWidth="1"/>
    <col min="288" max="289" width="17.21875" style="518" bestFit="1" customWidth="1"/>
    <col min="290" max="290" width="4.6640625" style="518" customWidth="1"/>
    <col min="291" max="291" width="17.21875" style="518" bestFit="1" customWidth="1"/>
    <col min="292" max="292" width="8.6640625" style="518"/>
    <col min="293" max="293" width="4.33203125" style="518" customWidth="1"/>
    <col min="294" max="294" width="17.6640625" style="518" bestFit="1" customWidth="1"/>
    <col min="295" max="297" width="8.6640625" style="518"/>
    <col min="298" max="298" width="16.33203125" style="518" bestFit="1" customWidth="1"/>
    <col min="299" max="526" width="8.6640625" style="518"/>
    <col min="527" max="527" width="17.88671875" style="518" bestFit="1" customWidth="1"/>
    <col min="528" max="528" width="40.77734375" style="518" customWidth="1"/>
    <col min="529" max="529" width="18.77734375" style="518" customWidth="1"/>
    <col min="530" max="530" width="17.21875" style="518" bestFit="1" customWidth="1"/>
    <col min="531" max="531" width="17.21875" style="518" customWidth="1"/>
    <col min="532" max="532" width="16.109375" style="518" bestFit="1" customWidth="1"/>
    <col min="533" max="533" width="12.88671875" style="518" customWidth="1"/>
    <col min="534" max="534" width="16.33203125" style="518" bestFit="1" customWidth="1"/>
    <col min="535" max="535" width="13.6640625" style="518" bestFit="1" customWidth="1"/>
    <col min="536" max="536" width="19.109375" style="518" bestFit="1" customWidth="1"/>
    <col min="537" max="537" width="4.33203125" style="518" customWidth="1"/>
    <col min="538" max="538" width="17.6640625" style="518" bestFit="1" customWidth="1"/>
    <col min="539" max="539" width="16.33203125" style="518" bestFit="1" customWidth="1"/>
    <col min="540" max="540" width="14.6640625" style="518" bestFit="1" customWidth="1"/>
    <col min="541" max="541" width="12.77734375" style="518" bestFit="1" customWidth="1"/>
    <col min="542" max="542" width="18.77734375" style="518" customWidth="1"/>
    <col min="543" max="543" width="4.21875" style="518" customWidth="1"/>
    <col min="544" max="545" width="17.21875" style="518" bestFit="1" customWidth="1"/>
    <col min="546" max="546" width="4.6640625" style="518" customWidth="1"/>
    <col min="547" max="547" width="17.21875" style="518" bestFit="1" customWidth="1"/>
    <col min="548" max="548" width="8.6640625" style="518"/>
    <col min="549" max="549" width="4.33203125" style="518" customWidth="1"/>
    <col min="550" max="550" width="17.6640625" style="518" bestFit="1" customWidth="1"/>
    <col min="551" max="553" width="8.6640625" style="518"/>
    <col min="554" max="554" width="16.33203125" style="518" bestFit="1" customWidth="1"/>
    <col min="555" max="782" width="8.6640625" style="518"/>
    <col min="783" max="783" width="17.88671875" style="518" bestFit="1" customWidth="1"/>
    <col min="784" max="784" width="40.77734375" style="518" customWidth="1"/>
    <col min="785" max="785" width="18.77734375" style="518" customWidth="1"/>
    <col min="786" max="786" width="17.21875" style="518" bestFit="1" customWidth="1"/>
    <col min="787" max="787" width="17.21875" style="518" customWidth="1"/>
    <col min="788" max="788" width="16.109375" style="518" bestFit="1" customWidth="1"/>
    <col min="789" max="789" width="12.88671875" style="518" customWidth="1"/>
    <col min="790" max="790" width="16.33203125" style="518" bestFit="1" customWidth="1"/>
    <col min="791" max="791" width="13.6640625" style="518" bestFit="1" customWidth="1"/>
    <col min="792" max="792" width="19.109375" style="518" bestFit="1" customWidth="1"/>
    <col min="793" max="793" width="4.33203125" style="518" customWidth="1"/>
    <col min="794" max="794" width="17.6640625" style="518" bestFit="1" customWidth="1"/>
    <col min="795" max="795" width="16.33203125" style="518" bestFit="1" customWidth="1"/>
    <col min="796" max="796" width="14.6640625" style="518" bestFit="1" customWidth="1"/>
    <col min="797" max="797" width="12.77734375" style="518" bestFit="1" customWidth="1"/>
    <col min="798" max="798" width="18.77734375" style="518" customWidth="1"/>
    <col min="799" max="799" width="4.21875" style="518" customWidth="1"/>
    <col min="800" max="801" width="17.21875" style="518" bestFit="1" customWidth="1"/>
    <col min="802" max="802" width="4.6640625" style="518" customWidth="1"/>
    <col min="803" max="803" width="17.21875" style="518" bestFit="1" customWidth="1"/>
    <col min="804" max="804" width="8.6640625" style="518"/>
    <col min="805" max="805" width="4.33203125" style="518" customWidth="1"/>
    <col min="806" max="806" width="17.6640625" style="518" bestFit="1" customWidth="1"/>
    <col min="807" max="809" width="8.6640625" style="518"/>
    <col min="810" max="810" width="16.33203125" style="518" bestFit="1" customWidth="1"/>
    <col min="811" max="1038" width="8.6640625" style="518"/>
    <col min="1039" max="1039" width="17.88671875" style="518" bestFit="1" customWidth="1"/>
    <col min="1040" max="1040" width="40.77734375" style="518" customWidth="1"/>
    <col min="1041" max="1041" width="18.77734375" style="518" customWidth="1"/>
    <col min="1042" max="1042" width="17.21875" style="518" bestFit="1" customWidth="1"/>
    <col min="1043" max="1043" width="17.21875" style="518" customWidth="1"/>
    <col min="1044" max="1044" width="16.109375" style="518" bestFit="1" customWidth="1"/>
    <col min="1045" max="1045" width="12.88671875" style="518" customWidth="1"/>
    <col min="1046" max="1046" width="16.33203125" style="518" bestFit="1" customWidth="1"/>
    <col min="1047" max="1047" width="13.6640625" style="518" bestFit="1" customWidth="1"/>
    <col min="1048" max="1048" width="19.109375" style="518" bestFit="1" customWidth="1"/>
    <col min="1049" max="1049" width="4.33203125" style="518" customWidth="1"/>
    <col min="1050" max="1050" width="17.6640625" style="518" bestFit="1" customWidth="1"/>
    <col min="1051" max="1051" width="16.33203125" style="518" bestFit="1" customWidth="1"/>
    <col min="1052" max="1052" width="14.6640625" style="518" bestFit="1" customWidth="1"/>
    <col min="1053" max="1053" width="12.77734375" style="518" bestFit="1" customWidth="1"/>
    <col min="1054" max="1054" width="18.77734375" style="518" customWidth="1"/>
    <col min="1055" max="1055" width="4.21875" style="518" customWidth="1"/>
    <col min="1056" max="1057" width="17.21875" style="518" bestFit="1" customWidth="1"/>
    <col min="1058" max="1058" width="4.6640625" style="518" customWidth="1"/>
    <col min="1059" max="1059" width="17.21875" style="518" bestFit="1" customWidth="1"/>
    <col min="1060" max="1060" width="8.6640625" style="518"/>
    <col min="1061" max="1061" width="4.33203125" style="518" customWidth="1"/>
    <col min="1062" max="1062" width="17.6640625" style="518" bestFit="1" customWidth="1"/>
    <col min="1063" max="1065" width="8.6640625" style="518"/>
    <col min="1066" max="1066" width="16.33203125" style="518" bestFit="1" customWidth="1"/>
    <col min="1067" max="1294" width="8.6640625" style="518"/>
    <col min="1295" max="1295" width="17.88671875" style="518" bestFit="1" customWidth="1"/>
    <col min="1296" max="1296" width="40.77734375" style="518" customWidth="1"/>
    <col min="1297" max="1297" width="18.77734375" style="518" customWidth="1"/>
    <col min="1298" max="1298" width="17.21875" style="518" bestFit="1" customWidth="1"/>
    <col min="1299" max="1299" width="17.21875" style="518" customWidth="1"/>
    <col min="1300" max="1300" width="16.109375" style="518" bestFit="1" customWidth="1"/>
    <col min="1301" max="1301" width="12.88671875" style="518" customWidth="1"/>
    <col min="1302" max="1302" width="16.33203125" style="518" bestFit="1" customWidth="1"/>
    <col min="1303" max="1303" width="13.6640625" style="518" bestFit="1" customWidth="1"/>
    <col min="1304" max="1304" width="19.109375" style="518" bestFit="1" customWidth="1"/>
    <col min="1305" max="1305" width="4.33203125" style="518" customWidth="1"/>
    <col min="1306" max="1306" width="17.6640625" style="518" bestFit="1" customWidth="1"/>
    <col min="1307" max="1307" width="16.33203125" style="518" bestFit="1" customWidth="1"/>
    <col min="1308" max="1308" width="14.6640625" style="518" bestFit="1" customWidth="1"/>
    <col min="1309" max="1309" width="12.77734375" style="518" bestFit="1" customWidth="1"/>
    <col min="1310" max="1310" width="18.77734375" style="518" customWidth="1"/>
    <col min="1311" max="1311" width="4.21875" style="518" customWidth="1"/>
    <col min="1312" max="1313" width="17.21875" style="518" bestFit="1" customWidth="1"/>
    <col min="1314" max="1314" width="4.6640625" style="518" customWidth="1"/>
    <col min="1315" max="1315" width="17.21875" style="518" bestFit="1" customWidth="1"/>
    <col min="1316" max="1316" width="8.6640625" style="518"/>
    <col min="1317" max="1317" width="4.33203125" style="518" customWidth="1"/>
    <col min="1318" max="1318" width="17.6640625" style="518" bestFit="1" customWidth="1"/>
    <col min="1319" max="1321" width="8.6640625" style="518"/>
    <col min="1322" max="1322" width="16.33203125" style="518" bestFit="1" customWidth="1"/>
    <col min="1323" max="1550" width="8.6640625" style="518"/>
    <col min="1551" max="1551" width="17.88671875" style="518" bestFit="1" customWidth="1"/>
    <col min="1552" max="1552" width="40.77734375" style="518" customWidth="1"/>
    <col min="1553" max="1553" width="18.77734375" style="518" customWidth="1"/>
    <col min="1554" max="1554" width="17.21875" style="518" bestFit="1" customWidth="1"/>
    <col min="1555" max="1555" width="17.21875" style="518" customWidth="1"/>
    <col min="1556" max="1556" width="16.109375" style="518" bestFit="1" customWidth="1"/>
    <col min="1557" max="1557" width="12.88671875" style="518" customWidth="1"/>
    <col min="1558" max="1558" width="16.33203125" style="518" bestFit="1" customWidth="1"/>
    <col min="1559" max="1559" width="13.6640625" style="518" bestFit="1" customWidth="1"/>
    <col min="1560" max="1560" width="19.109375" style="518" bestFit="1" customWidth="1"/>
    <col min="1561" max="1561" width="4.33203125" style="518" customWidth="1"/>
    <col min="1562" max="1562" width="17.6640625" style="518" bestFit="1" customWidth="1"/>
    <col min="1563" max="1563" width="16.33203125" style="518" bestFit="1" customWidth="1"/>
    <col min="1564" max="1564" width="14.6640625" style="518" bestFit="1" customWidth="1"/>
    <col min="1565" max="1565" width="12.77734375" style="518" bestFit="1" customWidth="1"/>
    <col min="1566" max="1566" width="18.77734375" style="518" customWidth="1"/>
    <col min="1567" max="1567" width="4.21875" style="518" customWidth="1"/>
    <col min="1568" max="1569" width="17.21875" style="518" bestFit="1" customWidth="1"/>
    <col min="1570" max="1570" width="4.6640625" style="518" customWidth="1"/>
    <col min="1571" max="1571" width="17.21875" style="518" bestFit="1" customWidth="1"/>
    <col min="1572" max="1572" width="8.6640625" style="518"/>
    <col min="1573" max="1573" width="4.33203125" style="518" customWidth="1"/>
    <col min="1574" max="1574" width="17.6640625" style="518" bestFit="1" customWidth="1"/>
    <col min="1575" max="1577" width="8.6640625" style="518"/>
    <col min="1578" max="1578" width="16.33203125" style="518" bestFit="1" customWidth="1"/>
    <col min="1579" max="1806" width="8.6640625" style="518"/>
    <col min="1807" max="1807" width="17.88671875" style="518" bestFit="1" customWidth="1"/>
    <col min="1808" max="1808" width="40.77734375" style="518" customWidth="1"/>
    <col min="1809" max="1809" width="18.77734375" style="518" customWidth="1"/>
    <col min="1810" max="1810" width="17.21875" style="518" bestFit="1" customWidth="1"/>
    <col min="1811" max="1811" width="17.21875" style="518" customWidth="1"/>
    <col min="1812" max="1812" width="16.109375" style="518" bestFit="1" customWidth="1"/>
    <col min="1813" max="1813" width="12.88671875" style="518" customWidth="1"/>
    <col min="1814" max="1814" width="16.33203125" style="518" bestFit="1" customWidth="1"/>
    <col min="1815" max="1815" width="13.6640625" style="518" bestFit="1" customWidth="1"/>
    <col min="1816" max="1816" width="19.109375" style="518" bestFit="1" customWidth="1"/>
    <col min="1817" max="1817" width="4.33203125" style="518" customWidth="1"/>
    <col min="1818" max="1818" width="17.6640625" style="518" bestFit="1" customWidth="1"/>
    <col min="1819" max="1819" width="16.33203125" style="518" bestFit="1" customWidth="1"/>
    <col min="1820" max="1820" width="14.6640625" style="518" bestFit="1" customWidth="1"/>
    <col min="1821" max="1821" width="12.77734375" style="518" bestFit="1" customWidth="1"/>
    <col min="1822" max="1822" width="18.77734375" style="518" customWidth="1"/>
    <col min="1823" max="1823" width="4.21875" style="518" customWidth="1"/>
    <col min="1824" max="1825" width="17.21875" style="518" bestFit="1" customWidth="1"/>
    <col min="1826" max="1826" width="4.6640625" style="518" customWidth="1"/>
    <col min="1827" max="1827" width="17.21875" style="518" bestFit="1" customWidth="1"/>
    <col min="1828" max="1828" width="8.6640625" style="518"/>
    <col min="1829" max="1829" width="4.33203125" style="518" customWidth="1"/>
    <col min="1830" max="1830" width="17.6640625" style="518" bestFit="1" customWidth="1"/>
    <col min="1831" max="1833" width="8.6640625" style="518"/>
    <col min="1834" max="1834" width="16.33203125" style="518" bestFit="1" customWidth="1"/>
    <col min="1835" max="2062" width="8.6640625" style="518"/>
    <col min="2063" max="2063" width="17.88671875" style="518" bestFit="1" customWidth="1"/>
    <col min="2064" max="2064" width="40.77734375" style="518" customWidth="1"/>
    <col min="2065" max="2065" width="18.77734375" style="518" customWidth="1"/>
    <col min="2066" max="2066" width="17.21875" style="518" bestFit="1" customWidth="1"/>
    <col min="2067" max="2067" width="17.21875" style="518" customWidth="1"/>
    <col min="2068" max="2068" width="16.109375" style="518" bestFit="1" customWidth="1"/>
    <col min="2069" max="2069" width="12.88671875" style="518" customWidth="1"/>
    <col min="2070" max="2070" width="16.33203125" style="518" bestFit="1" customWidth="1"/>
    <col min="2071" max="2071" width="13.6640625" style="518" bestFit="1" customWidth="1"/>
    <col min="2072" max="2072" width="19.109375" style="518" bestFit="1" customWidth="1"/>
    <col min="2073" max="2073" width="4.33203125" style="518" customWidth="1"/>
    <col min="2074" max="2074" width="17.6640625" style="518" bestFit="1" customWidth="1"/>
    <col min="2075" max="2075" width="16.33203125" style="518" bestFit="1" customWidth="1"/>
    <col min="2076" max="2076" width="14.6640625" style="518" bestFit="1" customWidth="1"/>
    <col min="2077" max="2077" width="12.77734375" style="518" bestFit="1" customWidth="1"/>
    <col min="2078" max="2078" width="18.77734375" style="518" customWidth="1"/>
    <col min="2079" max="2079" width="4.21875" style="518" customWidth="1"/>
    <col min="2080" max="2081" width="17.21875" style="518" bestFit="1" customWidth="1"/>
    <col min="2082" max="2082" width="4.6640625" style="518" customWidth="1"/>
    <col min="2083" max="2083" width="17.21875" style="518" bestFit="1" customWidth="1"/>
    <col min="2084" max="2084" width="8.6640625" style="518"/>
    <col min="2085" max="2085" width="4.33203125" style="518" customWidth="1"/>
    <col min="2086" max="2086" width="17.6640625" style="518" bestFit="1" customWidth="1"/>
    <col min="2087" max="2089" width="8.6640625" style="518"/>
    <col min="2090" max="2090" width="16.33203125" style="518" bestFit="1" customWidth="1"/>
    <col min="2091" max="2318" width="8.6640625" style="518"/>
    <col min="2319" max="2319" width="17.88671875" style="518" bestFit="1" customWidth="1"/>
    <col min="2320" max="2320" width="40.77734375" style="518" customWidth="1"/>
    <col min="2321" max="2321" width="18.77734375" style="518" customWidth="1"/>
    <col min="2322" max="2322" width="17.21875" style="518" bestFit="1" customWidth="1"/>
    <col min="2323" max="2323" width="17.21875" style="518" customWidth="1"/>
    <col min="2324" max="2324" width="16.109375" style="518" bestFit="1" customWidth="1"/>
    <col min="2325" max="2325" width="12.88671875" style="518" customWidth="1"/>
    <col min="2326" max="2326" width="16.33203125" style="518" bestFit="1" customWidth="1"/>
    <col min="2327" max="2327" width="13.6640625" style="518" bestFit="1" customWidth="1"/>
    <col min="2328" max="2328" width="19.109375" style="518" bestFit="1" customWidth="1"/>
    <col min="2329" max="2329" width="4.33203125" style="518" customWidth="1"/>
    <col min="2330" max="2330" width="17.6640625" style="518" bestFit="1" customWidth="1"/>
    <col min="2331" max="2331" width="16.33203125" style="518" bestFit="1" customWidth="1"/>
    <col min="2332" max="2332" width="14.6640625" style="518" bestFit="1" customWidth="1"/>
    <col min="2333" max="2333" width="12.77734375" style="518" bestFit="1" customWidth="1"/>
    <col min="2334" max="2334" width="18.77734375" style="518" customWidth="1"/>
    <col min="2335" max="2335" width="4.21875" style="518" customWidth="1"/>
    <col min="2336" max="2337" width="17.21875" style="518" bestFit="1" customWidth="1"/>
    <col min="2338" max="2338" width="4.6640625" style="518" customWidth="1"/>
    <col min="2339" max="2339" width="17.21875" style="518" bestFit="1" customWidth="1"/>
    <col min="2340" max="2340" width="8.6640625" style="518"/>
    <col min="2341" max="2341" width="4.33203125" style="518" customWidth="1"/>
    <col min="2342" max="2342" width="17.6640625" style="518" bestFit="1" customWidth="1"/>
    <col min="2343" max="2345" width="8.6640625" style="518"/>
    <col min="2346" max="2346" width="16.33203125" style="518" bestFit="1" customWidth="1"/>
    <col min="2347" max="2574" width="8.6640625" style="518"/>
    <col min="2575" max="2575" width="17.88671875" style="518" bestFit="1" customWidth="1"/>
    <col min="2576" max="2576" width="40.77734375" style="518" customWidth="1"/>
    <col min="2577" max="2577" width="18.77734375" style="518" customWidth="1"/>
    <col min="2578" max="2578" width="17.21875" style="518" bestFit="1" customWidth="1"/>
    <col min="2579" max="2579" width="17.21875" style="518" customWidth="1"/>
    <col min="2580" max="2580" width="16.109375" style="518" bestFit="1" customWidth="1"/>
    <col min="2581" max="2581" width="12.88671875" style="518" customWidth="1"/>
    <col min="2582" max="2582" width="16.33203125" style="518" bestFit="1" customWidth="1"/>
    <col min="2583" max="2583" width="13.6640625" style="518" bestFit="1" customWidth="1"/>
    <col min="2584" max="2584" width="19.109375" style="518" bestFit="1" customWidth="1"/>
    <col min="2585" max="2585" width="4.33203125" style="518" customWidth="1"/>
    <col min="2586" max="2586" width="17.6640625" style="518" bestFit="1" customWidth="1"/>
    <col min="2587" max="2587" width="16.33203125" style="518" bestFit="1" customWidth="1"/>
    <col min="2588" max="2588" width="14.6640625" style="518" bestFit="1" customWidth="1"/>
    <col min="2589" max="2589" width="12.77734375" style="518" bestFit="1" customWidth="1"/>
    <col min="2590" max="2590" width="18.77734375" style="518" customWidth="1"/>
    <col min="2591" max="2591" width="4.21875" style="518" customWidth="1"/>
    <col min="2592" max="2593" width="17.21875" style="518" bestFit="1" customWidth="1"/>
    <col min="2594" max="2594" width="4.6640625" style="518" customWidth="1"/>
    <col min="2595" max="2595" width="17.21875" style="518" bestFit="1" customWidth="1"/>
    <col min="2596" max="2596" width="8.6640625" style="518"/>
    <col min="2597" max="2597" width="4.33203125" style="518" customWidth="1"/>
    <col min="2598" max="2598" width="17.6640625" style="518" bestFit="1" customWidth="1"/>
    <col min="2599" max="2601" width="8.6640625" style="518"/>
    <col min="2602" max="2602" width="16.33203125" style="518" bestFit="1" customWidth="1"/>
    <col min="2603" max="2830" width="8.6640625" style="518"/>
    <col min="2831" max="2831" width="17.88671875" style="518" bestFit="1" customWidth="1"/>
    <col min="2832" max="2832" width="40.77734375" style="518" customWidth="1"/>
    <col min="2833" max="2833" width="18.77734375" style="518" customWidth="1"/>
    <col min="2834" max="2834" width="17.21875" style="518" bestFit="1" customWidth="1"/>
    <col min="2835" max="2835" width="17.21875" style="518" customWidth="1"/>
    <col min="2836" max="2836" width="16.109375" style="518" bestFit="1" customWidth="1"/>
    <col min="2837" max="2837" width="12.88671875" style="518" customWidth="1"/>
    <col min="2838" max="2838" width="16.33203125" style="518" bestFit="1" customWidth="1"/>
    <col min="2839" max="2839" width="13.6640625" style="518" bestFit="1" customWidth="1"/>
    <col min="2840" max="2840" width="19.109375" style="518" bestFit="1" customWidth="1"/>
    <col min="2841" max="2841" width="4.33203125" style="518" customWidth="1"/>
    <col min="2842" max="2842" width="17.6640625" style="518" bestFit="1" customWidth="1"/>
    <col min="2843" max="2843" width="16.33203125" style="518" bestFit="1" customWidth="1"/>
    <col min="2844" max="2844" width="14.6640625" style="518" bestFit="1" customWidth="1"/>
    <col min="2845" max="2845" width="12.77734375" style="518" bestFit="1" customWidth="1"/>
    <col min="2846" max="2846" width="18.77734375" style="518" customWidth="1"/>
    <col min="2847" max="2847" width="4.21875" style="518" customWidth="1"/>
    <col min="2848" max="2849" width="17.21875" style="518" bestFit="1" customWidth="1"/>
    <col min="2850" max="2850" width="4.6640625" style="518" customWidth="1"/>
    <col min="2851" max="2851" width="17.21875" style="518" bestFit="1" customWidth="1"/>
    <col min="2852" max="2852" width="8.6640625" style="518"/>
    <col min="2853" max="2853" width="4.33203125" style="518" customWidth="1"/>
    <col min="2854" max="2854" width="17.6640625" style="518" bestFit="1" customWidth="1"/>
    <col min="2855" max="2857" width="8.6640625" style="518"/>
    <col min="2858" max="2858" width="16.33203125" style="518" bestFit="1" customWidth="1"/>
    <col min="2859" max="3086" width="8.6640625" style="518"/>
    <col min="3087" max="3087" width="17.88671875" style="518" bestFit="1" customWidth="1"/>
    <col min="3088" max="3088" width="40.77734375" style="518" customWidth="1"/>
    <col min="3089" max="3089" width="18.77734375" style="518" customWidth="1"/>
    <col min="3090" max="3090" width="17.21875" style="518" bestFit="1" customWidth="1"/>
    <col min="3091" max="3091" width="17.21875" style="518" customWidth="1"/>
    <col min="3092" max="3092" width="16.109375" style="518" bestFit="1" customWidth="1"/>
    <col min="3093" max="3093" width="12.88671875" style="518" customWidth="1"/>
    <col min="3094" max="3094" width="16.33203125" style="518" bestFit="1" customWidth="1"/>
    <col min="3095" max="3095" width="13.6640625" style="518" bestFit="1" customWidth="1"/>
    <col min="3096" max="3096" width="19.109375" style="518" bestFit="1" customWidth="1"/>
    <col min="3097" max="3097" width="4.33203125" style="518" customWidth="1"/>
    <col min="3098" max="3098" width="17.6640625" style="518" bestFit="1" customWidth="1"/>
    <col min="3099" max="3099" width="16.33203125" style="518" bestFit="1" customWidth="1"/>
    <col min="3100" max="3100" width="14.6640625" style="518" bestFit="1" customWidth="1"/>
    <col min="3101" max="3101" width="12.77734375" style="518" bestFit="1" customWidth="1"/>
    <col min="3102" max="3102" width="18.77734375" style="518" customWidth="1"/>
    <col min="3103" max="3103" width="4.21875" style="518" customWidth="1"/>
    <col min="3104" max="3105" width="17.21875" style="518" bestFit="1" customWidth="1"/>
    <col min="3106" max="3106" width="4.6640625" style="518" customWidth="1"/>
    <col min="3107" max="3107" width="17.21875" style="518" bestFit="1" customWidth="1"/>
    <col min="3108" max="3108" width="8.6640625" style="518"/>
    <col min="3109" max="3109" width="4.33203125" style="518" customWidth="1"/>
    <col min="3110" max="3110" width="17.6640625" style="518" bestFit="1" customWidth="1"/>
    <col min="3111" max="3113" width="8.6640625" style="518"/>
    <col min="3114" max="3114" width="16.33203125" style="518" bestFit="1" customWidth="1"/>
    <col min="3115" max="3342" width="8.6640625" style="518"/>
    <col min="3343" max="3343" width="17.88671875" style="518" bestFit="1" customWidth="1"/>
    <col min="3344" max="3344" width="40.77734375" style="518" customWidth="1"/>
    <col min="3345" max="3345" width="18.77734375" style="518" customWidth="1"/>
    <col min="3346" max="3346" width="17.21875" style="518" bestFit="1" customWidth="1"/>
    <col min="3347" max="3347" width="17.21875" style="518" customWidth="1"/>
    <col min="3348" max="3348" width="16.109375" style="518" bestFit="1" customWidth="1"/>
    <col min="3349" max="3349" width="12.88671875" style="518" customWidth="1"/>
    <col min="3350" max="3350" width="16.33203125" style="518" bestFit="1" customWidth="1"/>
    <col min="3351" max="3351" width="13.6640625" style="518" bestFit="1" customWidth="1"/>
    <col min="3352" max="3352" width="19.109375" style="518" bestFit="1" customWidth="1"/>
    <col min="3353" max="3353" width="4.33203125" style="518" customWidth="1"/>
    <col min="3354" max="3354" width="17.6640625" style="518" bestFit="1" customWidth="1"/>
    <col min="3355" max="3355" width="16.33203125" style="518" bestFit="1" customWidth="1"/>
    <col min="3356" max="3356" width="14.6640625" style="518" bestFit="1" customWidth="1"/>
    <col min="3357" max="3357" width="12.77734375" style="518" bestFit="1" customWidth="1"/>
    <col min="3358" max="3358" width="18.77734375" style="518" customWidth="1"/>
    <col min="3359" max="3359" width="4.21875" style="518" customWidth="1"/>
    <col min="3360" max="3361" width="17.21875" style="518" bestFit="1" customWidth="1"/>
    <col min="3362" max="3362" width="4.6640625" style="518" customWidth="1"/>
    <col min="3363" max="3363" width="17.21875" style="518" bestFit="1" customWidth="1"/>
    <col min="3364" max="3364" width="8.6640625" style="518"/>
    <col min="3365" max="3365" width="4.33203125" style="518" customWidth="1"/>
    <col min="3366" max="3366" width="17.6640625" style="518" bestFit="1" customWidth="1"/>
    <col min="3367" max="3369" width="8.6640625" style="518"/>
    <col min="3370" max="3370" width="16.33203125" style="518" bestFit="1" customWidth="1"/>
    <col min="3371" max="3598" width="8.6640625" style="518"/>
    <col min="3599" max="3599" width="17.88671875" style="518" bestFit="1" customWidth="1"/>
    <col min="3600" max="3600" width="40.77734375" style="518" customWidth="1"/>
    <col min="3601" max="3601" width="18.77734375" style="518" customWidth="1"/>
    <col min="3602" max="3602" width="17.21875" style="518" bestFit="1" customWidth="1"/>
    <col min="3603" max="3603" width="17.21875" style="518" customWidth="1"/>
    <col min="3604" max="3604" width="16.109375" style="518" bestFit="1" customWidth="1"/>
    <col min="3605" max="3605" width="12.88671875" style="518" customWidth="1"/>
    <col min="3606" max="3606" width="16.33203125" style="518" bestFit="1" customWidth="1"/>
    <col min="3607" max="3607" width="13.6640625" style="518" bestFit="1" customWidth="1"/>
    <col min="3608" max="3608" width="19.109375" style="518" bestFit="1" customWidth="1"/>
    <col min="3609" max="3609" width="4.33203125" style="518" customWidth="1"/>
    <col min="3610" max="3610" width="17.6640625" style="518" bestFit="1" customWidth="1"/>
    <col min="3611" max="3611" width="16.33203125" style="518" bestFit="1" customWidth="1"/>
    <col min="3612" max="3612" width="14.6640625" style="518" bestFit="1" customWidth="1"/>
    <col min="3613" max="3613" width="12.77734375" style="518" bestFit="1" customWidth="1"/>
    <col min="3614" max="3614" width="18.77734375" style="518" customWidth="1"/>
    <col min="3615" max="3615" width="4.21875" style="518" customWidth="1"/>
    <col min="3616" max="3617" width="17.21875" style="518" bestFit="1" customWidth="1"/>
    <col min="3618" max="3618" width="4.6640625" style="518" customWidth="1"/>
    <col min="3619" max="3619" width="17.21875" style="518" bestFit="1" customWidth="1"/>
    <col min="3620" max="3620" width="8.6640625" style="518"/>
    <col min="3621" max="3621" width="4.33203125" style="518" customWidth="1"/>
    <col min="3622" max="3622" width="17.6640625" style="518" bestFit="1" customWidth="1"/>
    <col min="3623" max="3625" width="8.6640625" style="518"/>
    <col min="3626" max="3626" width="16.33203125" style="518" bestFit="1" customWidth="1"/>
    <col min="3627" max="3854" width="8.6640625" style="518"/>
    <col min="3855" max="3855" width="17.88671875" style="518" bestFit="1" customWidth="1"/>
    <col min="3856" max="3856" width="40.77734375" style="518" customWidth="1"/>
    <col min="3857" max="3857" width="18.77734375" style="518" customWidth="1"/>
    <col min="3858" max="3858" width="17.21875" style="518" bestFit="1" customWidth="1"/>
    <col min="3859" max="3859" width="17.21875" style="518" customWidth="1"/>
    <col min="3860" max="3860" width="16.109375" style="518" bestFit="1" customWidth="1"/>
    <col min="3861" max="3861" width="12.88671875" style="518" customWidth="1"/>
    <col min="3862" max="3862" width="16.33203125" style="518" bestFit="1" customWidth="1"/>
    <col min="3863" max="3863" width="13.6640625" style="518" bestFit="1" customWidth="1"/>
    <col min="3864" max="3864" width="19.109375" style="518" bestFit="1" customWidth="1"/>
    <col min="3865" max="3865" width="4.33203125" style="518" customWidth="1"/>
    <col min="3866" max="3866" width="17.6640625" style="518" bestFit="1" customWidth="1"/>
    <col min="3867" max="3867" width="16.33203125" style="518" bestFit="1" customWidth="1"/>
    <col min="3868" max="3868" width="14.6640625" style="518" bestFit="1" customWidth="1"/>
    <col min="3869" max="3869" width="12.77734375" style="518" bestFit="1" customWidth="1"/>
    <col min="3870" max="3870" width="18.77734375" style="518" customWidth="1"/>
    <col min="3871" max="3871" width="4.21875" style="518" customWidth="1"/>
    <col min="3872" max="3873" width="17.21875" style="518" bestFit="1" customWidth="1"/>
    <col min="3874" max="3874" width="4.6640625" style="518" customWidth="1"/>
    <col min="3875" max="3875" width="17.21875" style="518" bestFit="1" customWidth="1"/>
    <col min="3876" max="3876" width="8.6640625" style="518"/>
    <col min="3877" max="3877" width="4.33203125" style="518" customWidth="1"/>
    <col min="3878" max="3878" width="17.6640625" style="518" bestFit="1" customWidth="1"/>
    <col min="3879" max="3881" width="8.6640625" style="518"/>
    <col min="3882" max="3882" width="16.33203125" style="518" bestFit="1" customWidth="1"/>
    <col min="3883" max="4110" width="8.6640625" style="518"/>
    <col min="4111" max="4111" width="17.88671875" style="518" bestFit="1" customWidth="1"/>
    <col min="4112" max="4112" width="40.77734375" style="518" customWidth="1"/>
    <col min="4113" max="4113" width="18.77734375" style="518" customWidth="1"/>
    <col min="4114" max="4114" width="17.21875" style="518" bestFit="1" customWidth="1"/>
    <col min="4115" max="4115" width="17.21875" style="518" customWidth="1"/>
    <col min="4116" max="4116" width="16.109375" style="518" bestFit="1" customWidth="1"/>
    <col min="4117" max="4117" width="12.88671875" style="518" customWidth="1"/>
    <col min="4118" max="4118" width="16.33203125" style="518" bestFit="1" customWidth="1"/>
    <col min="4119" max="4119" width="13.6640625" style="518" bestFit="1" customWidth="1"/>
    <col min="4120" max="4120" width="19.109375" style="518" bestFit="1" customWidth="1"/>
    <col min="4121" max="4121" width="4.33203125" style="518" customWidth="1"/>
    <col min="4122" max="4122" width="17.6640625" style="518" bestFit="1" customWidth="1"/>
    <col min="4123" max="4123" width="16.33203125" style="518" bestFit="1" customWidth="1"/>
    <col min="4124" max="4124" width="14.6640625" style="518" bestFit="1" customWidth="1"/>
    <col min="4125" max="4125" width="12.77734375" style="518" bestFit="1" customWidth="1"/>
    <col min="4126" max="4126" width="18.77734375" style="518" customWidth="1"/>
    <col min="4127" max="4127" width="4.21875" style="518" customWidth="1"/>
    <col min="4128" max="4129" width="17.21875" style="518" bestFit="1" customWidth="1"/>
    <col min="4130" max="4130" width="4.6640625" style="518" customWidth="1"/>
    <col min="4131" max="4131" width="17.21875" style="518" bestFit="1" customWidth="1"/>
    <col min="4132" max="4132" width="8.6640625" style="518"/>
    <col min="4133" max="4133" width="4.33203125" style="518" customWidth="1"/>
    <col min="4134" max="4134" width="17.6640625" style="518" bestFit="1" customWidth="1"/>
    <col min="4135" max="4137" width="8.6640625" style="518"/>
    <col min="4138" max="4138" width="16.33203125" style="518" bestFit="1" customWidth="1"/>
    <col min="4139" max="4366" width="8.6640625" style="518"/>
    <col min="4367" max="4367" width="17.88671875" style="518" bestFit="1" customWidth="1"/>
    <col min="4368" max="4368" width="40.77734375" style="518" customWidth="1"/>
    <col min="4369" max="4369" width="18.77734375" style="518" customWidth="1"/>
    <col min="4370" max="4370" width="17.21875" style="518" bestFit="1" customWidth="1"/>
    <col min="4371" max="4371" width="17.21875" style="518" customWidth="1"/>
    <col min="4372" max="4372" width="16.109375" style="518" bestFit="1" customWidth="1"/>
    <col min="4373" max="4373" width="12.88671875" style="518" customWidth="1"/>
    <col min="4374" max="4374" width="16.33203125" style="518" bestFit="1" customWidth="1"/>
    <col min="4375" max="4375" width="13.6640625" style="518" bestFit="1" customWidth="1"/>
    <col min="4376" max="4376" width="19.109375" style="518" bestFit="1" customWidth="1"/>
    <col min="4377" max="4377" width="4.33203125" style="518" customWidth="1"/>
    <col min="4378" max="4378" width="17.6640625" style="518" bestFit="1" customWidth="1"/>
    <col min="4379" max="4379" width="16.33203125" style="518" bestFit="1" customWidth="1"/>
    <col min="4380" max="4380" width="14.6640625" style="518" bestFit="1" customWidth="1"/>
    <col min="4381" max="4381" width="12.77734375" style="518" bestFit="1" customWidth="1"/>
    <col min="4382" max="4382" width="18.77734375" style="518" customWidth="1"/>
    <col min="4383" max="4383" width="4.21875" style="518" customWidth="1"/>
    <col min="4384" max="4385" width="17.21875" style="518" bestFit="1" customWidth="1"/>
    <col min="4386" max="4386" width="4.6640625" style="518" customWidth="1"/>
    <col min="4387" max="4387" width="17.21875" style="518" bestFit="1" customWidth="1"/>
    <col min="4388" max="4388" width="8.6640625" style="518"/>
    <col min="4389" max="4389" width="4.33203125" style="518" customWidth="1"/>
    <col min="4390" max="4390" width="17.6640625" style="518" bestFit="1" customWidth="1"/>
    <col min="4391" max="4393" width="8.6640625" style="518"/>
    <col min="4394" max="4394" width="16.33203125" style="518" bestFit="1" customWidth="1"/>
    <col min="4395" max="4622" width="8.6640625" style="518"/>
    <col min="4623" max="4623" width="17.88671875" style="518" bestFit="1" customWidth="1"/>
    <col min="4624" max="4624" width="40.77734375" style="518" customWidth="1"/>
    <col min="4625" max="4625" width="18.77734375" style="518" customWidth="1"/>
    <col min="4626" max="4626" width="17.21875" style="518" bestFit="1" customWidth="1"/>
    <col min="4627" max="4627" width="17.21875" style="518" customWidth="1"/>
    <col min="4628" max="4628" width="16.109375" style="518" bestFit="1" customWidth="1"/>
    <col min="4629" max="4629" width="12.88671875" style="518" customWidth="1"/>
    <col min="4630" max="4630" width="16.33203125" style="518" bestFit="1" customWidth="1"/>
    <col min="4631" max="4631" width="13.6640625" style="518" bestFit="1" customWidth="1"/>
    <col min="4632" max="4632" width="19.109375" style="518" bestFit="1" customWidth="1"/>
    <col min="4633" max="4633" width="4.33203125" style="518" customWidth="1"/>
    <col min="4634" max="4634" width="17.6640625" style="518" bestFit="1" customWidth="1"/>
    <col min="4635" max="4635" width="16.33203125" style="518" bestFit="1" customWidth="1"/>
    <col min="4636" max="4636" width="14.6640625" style="518" bestFit="1" customWidth="1"/>
    <col min="4637" max="4637" width="12.77734375" style="518" bestFit="1" customWidth="1"/>
    <col min="4638" max="4638" width="18.77734375" style="518" customWidth="1"/>
    <col min="4639" max="4639" width="4.21875" style="518" customWidth="1"/>
    <col min="4640" max="4641" width="17.21875" style="518" bestFit="1" customWidth="1"/>
    <col min="4642" max="4642" width="4.6640625" style="518" customWidth="1"/>
    <col min="4643" max="4643" width="17.21875" style="518" bestFit="1" customWidth="1"/>
    <col min="4644" max="4644" width="8.6640625" style="518"/>
    <col min="4645" max="4645" width="4.33203125" style="518" customWidth="1"/>
    <col min="4646" max="4646" width="17.6640625" style="518" bestFit="1" customWidth="1"/>
    <col min="4647" max="4649" width="8.6640625" style="518"/>
    <col min="4650" max="4650" width="16.33203125" style="518" bestFit="1" customWidth="1"/>
    <col min="4651" max="4878" width="8.6640625" style="518"/>
    <col min="4879" max="4879" width="17.88671875" style="518" bestFit="1" customWidth="1"/>
    <col min="4880" max="4880" width="40.77734375" style="518" customWidth="1"/>
    <col min="4881" max="4881" width="18.77734375" style="518" customWidth="1"/>
    <col min="4882" max="4882" width="17.21875" style="518" bestFit="1" customWidth="1"/>
    <col min="4883" max="4883" width="17.21875" style="518" customWidth="1"/>
    <col min="4884" max="4884" width="16.109375" style="518" bestFit="1" customWidth="1"/>
    <col min="4885" max="4885" width="12.88671875" style="518" customWidth="1"/>
    <col min="4886" max="4886" width="16.33203125" style="518" bestFit="1" customWidth="1"/>
    <col min="4887" max="4887" width="13.6640625" style="518" bestFit="1" customWidth="1"/>
    <col min="4888" max="4888" width="19.109375" style="518" bestFit="1" customWidth="1"/>
    <col min="4889" max="4889" width="4.33203125" style="518" customWidth="1"/>
    <col min="4890" max="4890" width="17.6640625" style="518" bestFit="1" customWidth="1"/>
    <col min="4891" max="4891" width="16.33203125" style="518" bestFit="1" customWidth="1"/>
    <col min="4892" max="4892" width="14.6640625" style="518" bestFit="1" customWidth="1"/>
    <col min="4893" max="4893" width="12.77734375" style="518" bestFit="1" customWidth="1"/>
    <col min="4894" max="4894" width="18.77734375" style="518" customWidth="1"/>
    <col min="4895" max="4895" width="4.21875" style="518" customWidth="1"/>
    <col min="4896" max="4897" width="17.21875" style="518" bestFit="1" customWidth="1"/>
    <col min="4898" max="4898" width="4.6640625" style="518" customWidth="1"/>
    <col min="4899" max="4899" width="17.21875" style="518" bestFit="1" customWidth="1"/>
    <col min="4900" max="4900" width="8.6640625" style="518"/>
    <col min="4901" max="4901" width="4.33203125" style="518" customWidth="1"/>
    <col min="4902" max="4902" width="17.6640625" style="518" bestFit="1" customWidth="1"/>
    <col min="4903" max="4905" width="8.6640625" style="518"/>
    <col min="4906" max="4906" width="16.33203125" style="518" bestFit="1" customWidth="1"/>
    <col min="4907" max="5134" width="8.6640625" style="518"/>
    <col min="5135" max="5135" width="17.88671875" style="518" bestFit="1" customWidth="1"/>
    <col min="5136" max="5136" width="40.77734375" style="518" customWidth="1"/>
    <col min="5137" max="5137" width="18.77734375" style="518" customWidth="1"/>
    <col min="5138" max="5138" width="17.21875" style="518" bestFit="1" customWidth="1"/>
    <col min="5139" max="5139" width="17.21875" style="518" customWidth="1"/>
    <col min="5140" max="5140" width="16.109375" style="518" bestFit="1" customWidth="1"/>
    <col min="5141" max="5141" width="12.88671875" style="518" customWidth="1"/>
    <col min="5142" max="5142" width="16.33203125" style="518" bestFit="1" customWidth="1"/>
    <col min="5143" max="5143" width="13.6640625" style="518" bestFit="1" customWidth="1"/>
    <col min="5144" max="5144" width="19.109375" style="518" bestFit="1" customWidth="1"/>
    <col min="5145" max="5145" width="4.33203125" style="518" customWidth="1"/>
    <col min="5146" max="5146" width="17.6640625" style="518" bestFit="1" customWidth="1"/>
    <col min="5147" max="5147" width="16.33203125" style="518" bestFit="1" customWidth="1"/>
    <col min="5148" max="5148" width="14.6640625" style="518" bestFit="1" customWidth="1"/>
    <col min="5149" max="5149" width="12.77734375" style="518" bestFit="1" customWidth="1"/>
    <col min="5150" max="5150" width="18.77734375" style="518" customWidth="1"/>
    <col min="5151" max="5151" width="4.21875" style="518" customWidth="1"/>
    <col min="5152" max="5153" width="17.21875" style="518" bestFit="1" customWidth="1"/>
    <col min="5154" max="5154" width="4.6640625" style="518" customWidth="1"/>
    <col min="5155" max="5155" width="17.21875" style="518" bestFit="1" customWidth="1"/>
    <col min="5156" max="5156" width="8.6640625" style="518"/>
    <col min="5157" max="5157" width="4.33203125" style="518" customWidth="1"/>
    <col min="5158" max="5158" width="17.6640625" style="518" bestFit="1" customWidth="1"/>
    <col min="5159" max="5161" width="8.6640625" style="518"/>
    <col min="5162" max="5162" width="16.33203125" style="518" bestFit="1" customWidth="1"/>
    <col min="5163" max="5390" width="8.6640625" style="518"/>
    <col min="5391" max="5391" width="17.88671875" style="518" bestFit="1" customWidth="1"/>
    <col min="5392" max="5392" width="40.77734375" style="518" customWidth="1"/>
    <col min="5393" max="5393" width="18.77734375" style="518" customWidth="1"/>
    <col min="5394" max="5394" width="17.21875" style="518" bestFit="1" customWidth="1"/>
    <col min="5395" max="5395" width="17.21875" style="518" customWidth="1"/>
    <col min="5396" max="5396" width="16.109375" style="518" bestFit="1" customWidth="1"/>
    <col min="5397" max="5397" width="12.88671875" style="518" customWidth="1"/>
    <col min="5398" max="5398" width="16.33203125" style="518" bestFit="1" customWidth="1"/>
    <col min="5399" max="5399" width="13.6640625" style="518" bestFit="1" customWidth="1"/>
    <col min="5400" max="5400" width="19.109375" style="518" bestFit="1" customWidth="1"/>
    <col min="5401" max="5401" width="4.33203125" style="518" customWidth="1"/>
    <col min="5402" max="5402" width="17.6640625" style="518" bestFit="1" customWidth="1"/>
    <col min="5403" max="5403" width="16.33203125" style="518" bestFit="1" customWidth="1"/>
    <col min="5404" max="5404" width="14.6640625" style="518" bestFit="1" customWidth="1"/>
    <col min="5405" max="5405" width="12.77734375" style="518" bestFit="1" customWidth="1"/>
    <col min="5406" max="5406" width="18.77734375" style="518" customWidth="1"/>
    <col min="5407" max="5407" width="4.21875" style="518" customWidth="1"/>
    <col min="5408" max="5409" width="17.21875" style="518" bestFit="1" customWidth="1"/>
    <col min="5410" max="5410" width="4.6640625" style="518" customWidth="1"/>
    <col min="5411" max="5411" width="17.21875" style="518" bestFit="1" customWidth="1"/>
    <col min="5412" max="5412" width="8.6640625" style="518"/>
    <col min="5413" max="5413" width="4.33203125" style="518" customWidth="1"/>
    <col min="5414" max="5414" width="17.6640625" style="518" bestFit="1" customWidth="1"/>
    <col min="5415" max="5417" width="8.6640625" style="518"/>
    <col min="5418" max="5418" width="16.33203125" style="518" bestFit="1" customWidth="1"/>
    <col min="5419" max="5646" width="8.6640625" style="518"/>
    <col min="5647" max="5647" width="17.88671875" style="518" bestFit="1" customWidth="1"/>
    <col min="5648" max="5648" width="40.77734375" style="518" customWidth="1"/>
    <col min="5649" max="5649" width="18.77734375" style="518" customWidth="1"/>
    <col min="5650" max="5650" width="17.21875" style="518" bestFit="1" customWidth="1"/>
    <col min="5651" max="5651" width="17.21875" style="518" customWidth="1"/>
    <col min="5652" max="5652" width="16.109375" style="518" bestFit="1" customWidth="1"/>
    <col min="5653" max="5653" width="12.88671875" style="518" customWidth="1"/>
    <col min="5654" max="5654" width="16.33203125" style="518" bestFit="1" customWidth="1"/>
    <col min="5655" max="5655" width="13.6640625" style="518" bestFit="1" customWidth="1"/>
    <col min="5656" max="5656" width="19.109375" style="518" bestFit="1" customWidth="1"/>
    <col min="5657" max="5657" width="4.33203125" style="518" customWidth="1"/>
    <col min="5658" max="5658" width="17.6640625" style="518" bestFit="1" customWidth="1"/>
    <col min="5659" max="5659" width="16.33203125" style="518" bestFit="1" customWidth="1"/>
    <col min="5660" max="5660" width="14.6640625" style="518" bestFit="1" customWidth="1"/>
    <col min="5661" max="5661" width="12.77734375" style="518" bestFit="1" customWidth="1"/>
    <col min="5662" max="5662" width="18.77734375" style="518" customWidth="1"/>
    <col min="5663" max="5663" width="4.21875" style="518" customWidth="1"/>
    <col min="5664" max="5665" width="17.21875" style="518" bestFit="1" customWidth="1"/>
    <col min="5666" max="5666" width="4.6640625" style="518" customWidth="1"/>
    <col min="5667" max="5667" width="17.21875" style="518" bestFit="1" customWidth="1"/>
    <col min="5668" max="5668" width="8.6640625" style="518"/>
    <col min="5669" max="5669" width="4.33203125" style="518" customWidth="1"/>
    <col min="5670" max="5670" width="17.6640625" style="518" bestFit="1" customWidth="1"/>
    <col min="5671" max="5673" width="8.6640625" style="518"/>
    <col min="5674" max="5674" width="16.33203125" style="518" bestFit="1" customWidth="1"/>
    <col min="5675" max="5902" width="8.6640625" style="518"/>
    <col min="5903" max="5903" width="17.88671875" style="518" bestFit="1" customWidth="1"/>
    <col min="5904" max="5904" width="40.77734375" style="518" customWidth="1"/>
    <col min="5905" max="5905" width="18.77734375" style="518" customWidth="1"/>
    <col min="5906" max="5906" width="17.21875" style="518" bestFit="1" customWidth="1"/>
    <col min="5907" max="5907" width="17.21875" style="518" customWidth="1"/>
    <col min="5908" max="5908" width="16.109375" style="518" bestFit="1" customWidth="1"/>
    <col min="5909" max="5909" width="12.88671875" style="518" customWidth="1"/>
    <col min="5910" max="5910" width="16.33203125" style="518" bestFit="1" customWidth="1"/>
    <col min="5911" max="5911" width="13.6640625" style="518" bestFit="1" customWidth="1"/>
    <col min="5912" max="5912" width="19.109375" style="518" bestFit="1" customWidth="1"/>
    <col min="5913" max="5913" width="4.33203125" style="518" customWidth="1"/>
    <col min="5914" max="5914" width="17.6640625" style="518" bestFit="1" customWidth="1"/>
    <col min="5915" max="5915" width="16.33203125" style="518" bestFit="1" customWidth="1"/>
    <col min="5916" max="5916" width="14.6640625" style="518" bestFit="1" customWidth="1"/>
    <col min="5917" max="5917" width="12.77734375" style="518" bestFit="1" customWidth="1"/>
    <col min="5918" max="5918" width="18.77734375" style="518" customWidth="1"/>
    <col min="5919" max="5919" width="4.21875" style="518" customWidth="1"/>
    <col min="5920" max="5921" width="17.21875" style="518" bestFit="1" customWidth="1"/>
    <col min="5922" max="5922" width="4.6640625" style="518" customWidth="1"/>
    <col min="5923" max="5923" width="17.21875" style="518" bestFit="1" customWidth="1"/>
    <col min="5924" max="5924" width="8.6640625" style="518"/>
    <col min="5925" max="5925" width="4.33203125" style="518" customWidth="1"/>
    <col min="5926" max="5926" width="17.6640625" style="518" bestFit="1" customWidth="1"/>
    <col min="5927" max="5929" width="8.6640625" style="518"/>
    <col min="5930" max="5930" width="16.33203125" style="518" bestFit="1" customWidth="1"/>
    <col min="5931" max="6158" width="8.6640625" style="518"/>
    <col min="6159" max="6159" width="17.88671875" style="518" bestFit="1" customWidth="1"/>
    <col min="6160" max="6160" width="40.77734375" style="518" customWidth="1"/>
    <col min="6161" max="6161" width="18.77734375" style="518" customWidth="1"/>
    <col min="6162" max="6162" width="17.21875" style="518" bestFit="1" customWidth="1"/>
    <col min="6163" max="6163" width="17.21875" style="518" customWidth="1"/>
    <col min="6164" max="6164" width="16.109375" style="518" bestFit="1" customWidth="1"/>
    <col min="6165" max="6165" width="12.88671875" style="518" customWidth="1"/>
    <col min="6166" max="6166" width="16.33203125" style="518" bestFit="1" customWidth="1"/>
    <col min="6167" max="6167" width="13.6640625" style="518" bestFit="1" customWidth="1"/>
    <col min="6168" max="6168" width="19.109375" style="518" bestFit="1" customWidth="1"/>
    <col min="6169" max="6169" width="4.33203125" style="518" customWidth="1"/>
    <col min="6170" max="6170" width="17.6640625" style="518" bestFit="1" customWidth="1"/>
    <col min="6171" max="6171" width="16.33203125" style="518" bestFit="1" customWidth="1"/>
    <col min="6172" max="6172" width="14.6640625" style="518" bestFit="1" customWidth="1"/>
    <col min="6173" max="6173" width="12.77734375" style="518" bestFit="1" customWidth="1"/>
    <col min="6174" max="6174" width="18.77734375" style="518" customWidth="1"/>
    <col min="6175" max="6175" width="4.21875" style="518" customWidth="1"/>
    <col min="6176" max="6177" width="17.21875" style="518" bestFit="1" customWidth="1"/>
    <col min="6178" max="6178" width="4.6640625" style="518" customWidth="1"/>
    <col min="6179" max="6179" width="17.21875" style="518" bestFit="1" customWidth="1"/>
    <col min="6180" max="6180" width="8.6640625" style="518"/>
    <col min="6181" max="6181" width="4.33203125" style="518" customWidth="1"/>
    <col min="6182" max="6182" width="17.6640625" style="518" bestFit="1" customWidth="1"/>
    <col min="6183" max="6185" width="8.6640625" style="518"/>
    <col min="6186" max="6186" width="16.33203125" style="518" bestFit="1" customWidth="1"/>
    <col min="6187" max="6414" width="8.6640625" style="518"/>
    <col min="6415" max="6415" width="17.88671875" style="518" bestFit="1" customWidth="1"/>
    <col min="6416" max="6416" width="40.77734375" style="518" customWidth="1"/>
    <col min="6417" max="6417" width="18.77734375" style="518" customWidth="1"/>
    <col min="6418" max="6418" width="17.21875" style="518" bestFit="1" customWidth="1"/>
    <col min="6419" max="6419" width="17.21875" style="518" customWidth="1"/>
    <col min="6420" max="6420" width="16.109375" style="518" bestFit="1" customWidth="1"/>
    <col min="6421" max="6421" width="12.88671875" style="518" customWidth="1"/>
    <col min="6422" max="6422" width="16.33203125" style="518" bestFit="1" customWidth="1"/>
    <col min="6423" max="6423" width="13.6640625" style="518" bestFit="1" customWidth="1"/>
    <col min="6424" max="6424" width="19.109375" style="518" bestFit="1" customWidth="1"/>
    <col min="6425" max="6425" width="4.33203125" style="518" customWidth="1"/>
    <col min="6426" max="6426" width="17.6640625" style="518" bestFit="1" customWidth="1"/>
    <col min="6427" max="6427" width="16.33203125" style="518" bestFit="1" customWidth="1"/>
    <col min="6428" max="6428" width="14.6640625" style="518" bestFit="1" customWidth="1"/>
    <col min="6429" max="6429" width="12.77734375" style="518" bestFit="1" customWidth="1"/>
    <col min="6430" max="6430" width="18.77734375" style="518" customWidth="1"/>
    <col min="6431" max="6431" width="4.21875" style="518" customWidth="1"/>
    <col min="6432" max="6433" width="17.21875" style="518" bestFit="1" customWidth="1"/>
    <col min="6434" max="6434" width="4.6640625" style="518" customWidth="1"/>
    <col min="6435" max="6435" width="17.21875" style="518" bestFit="1" customWidth="1"/>
    <col min="6436" max="6436" width="8.6640625" style="518"/>
    <col min="6437" max="6437" width="4.33203125" style="518" customWidth="1"/>
    <col min="6438" max="6438" width="17.6640625" style="518" bestFit="1" customWidth="1"/>
    <col min="6439" max="6441" width="8.6640625" style="518"/>
    <col min="6442" max="6442" width="16.33203125" style="518" bestFit="1" customWidth="1"/>
    <col min="6443" max="6670" width="8.6640625" style="518"/>
    <col min="6671" max="6671" width="17.88671875" style="518" bestFit="1" customWidth="1"/>
    <col min="6672" max="6672" width="40.77734375" style="518" customWidth="1"/>
    <col min="6673" max="6673" width="18.77734375" style="518" customWidth="1"/>
    <col min="6674" max="6674" width="17.21875" style="518" bestFit="1" customWidth="1"/>
    <col min="6675" max="6675" width="17.21875" style="518" customWidth="1"/>
    <col min="6676" max="6676" width="16.109375" style="518" bestFit="1" customWidth="1"/>
    <col min="6677" max="6677" width="12.88671875" style="518" customWidth="1"/>
    <col min="6678" max="6678" width="16.33203125" style="518" bestFit="1" customWidth="1"/>
    <col min="6679" max="6679" width="13.6640625" style="518" bestFit="1" customWidth="1"/>
    <col min="6680" max="6680" width="19.109375" style="518" bestFit="1" customWidth="1"/>
    <col min="6681" max="6681" width="4.33203125" style="518" customWidth="1"/>
    <col min="6682" max="6682" width="17.6640625" style="518" bestFit="1" customWidth="1"/>
    <col min="6683" max="6683" width="16.33203125" style="518" bestFit="1" customWidth="1"/>
    <col min="6684" max="6684" width="14.6640625" style="518" bestFit="1" customWidth="1"/>
    <col min="6685" max="6685" width="12.77734375" style="518" bestFit="1" customWidth="1"/>
    <col min="6686" max="6686" width="18.77734375" style="518" customWidth="1"/>
    <col min="6687" max="6687" width="4.21875" style="518" customWidth="1"/>
    <col min="6688" max="6689" width="17.21875" style="518" bestFit="1" customWidth="1"/>
    <col min="6690" max="6690" width="4.6640625" style="518" customWidth="1"/>
    <col min="6691" max="6691" width="17.21875" style="518" bestFit="1" customWidth="1"/>
    <col min="6692" max="6692" width="8.6640625" style="518"/>
    <col min="6693" max="6693" width="4.33203125" style="518" customWidth="1"/>
    <col min="6694" max="6694" width="17.6640625" style="518" bestFit="1" customWidth="1"/>
    <col min="6695" max="6697" width="8.6640625" style="518"/>
    <col min="6698" max="6698" width="16.33203125" style="518" bestFit="1" customWidth="1"/>
    <col min="6699" max="6926" width="8.6640625" style="518"/>
    <col min="6927" max="6927" width="17.88671875" style="518" bestFit="1" customWidth="1"/>
    <col min="6928" max="6928" width="40.77734375" style="518" customWidth="1"/>
    <col min="6929" max="6929" width="18.77734375" style="518" customWidth="1"/>
    <col min="6930" max="6930" width="17.21875" style="518" bestFit="1" customWidth="1"/>
    <col min="6931" max="6931" width="17.21875" style="518" customWidth="1"/>
    <col min="6932" max="6932" width="16.109375" style="518" bestFit="1" customWidth="1"/>
    <col min="6933" max="6933" width="12.88671875" style="518" customWidth="1"/>
    <col min="6934" max="6934" width="16.33203125" style="518" bestFit="1" customWidth="1"/>
    <col min="6935" max="6935" width="13.6640625" style="518" bestFit="1" customWidth="1"/>
    <col min="6936" max="6936" width="19.109375" style="518" bestFit="1" customWidth="1"/>
    <col min="6937" max="6937" width="4.33203125" style="518" customWidth="1"/>
    <col min="6938" max="6938" width="17.6640625" style="518" bestFit="1" customWidth="1"/>
    <col min="6939" max="6939" width="16.33203125" style="518" bestFit="1" customWidth="1"/>
    <col min="6940" max="6940" width="14.6640625" style="518" bestFit="1" customWidth="1"/>
    <col min="6941" max="6941" width="12.77734375" style="518" bestFit="1" customWidth="1"/>
    <col min="6942" max="6942" width="18.77734375" style="518" customWidth="1"/>
    <col min="6943" max="6943" width="4.21875" style="518" customWidth="1"/>
    <col min="6944" max="6945" width="17.21875" style="518" bestFit="1" customWidth="1"/>
    <col min="6946" max="6946" width="4.6640625" style="518" customWidth="1"/>
    <col min="6947" max="6947" width="17.21875" style="518" bestFit="1" customWidth="1"/>
    <col min="6948" max="6948" width="8.6640625" style="518"/>
    <col min="6949" max="6949" width="4.33203125" style="518" customWidth="1"/>
    <col min="6950" max="6950" width="17.6640625" style="518" bestFit="1" customWidth="1"/>
    <col min="6951" max="6953" width="8.6640625" style="518"/>
    <col min="6954" max="6954" width="16.33203125" style="518" bestFit="1" customWidth="1"/>
    <col min="6955" max="7182" width="8.6640625" style="518"/>
    <col min="7183" max="7183" width="17.88671875" style="518" bestFit="1" customWidth="1"/>
    <col min="7184" max="7184" width="40.77734375" style="518" customWidth="1"/>
    <col min="7185" max="7185" width="18.77734375" style="518" customWidth="1"/>
    <col min="7186" max="7186" width="17.21875" style="518" bestFit="1" customWidth="1"/>
    <col min="7187" max="7187" width="17.21875" style="518" customWidth="1"/>
    <col min="7188" max="7188" width="16.109375" style="518" bestFit="1" customWidth="1"/>
    <col min="7189" max="7189" width="12.88671875" style="518" customWidth="1"/>
    <col min="7190" max="7190" width="16.33203125" style="518" bestFit="1" customWidth="1"/>
    <col min="7191" max="7191" width="13.6640625" style="518" bestFit="1" customWidth="1"/>
    <col min="7192" max="7192" width="19.109375" style="518" bestFit="1" customWidth="1"/>
    <col min="7193" max="7193" width="4.33203125" style="518" customWidth="1"/>
    <col min="7194" max="7194" width="17.6640625" style="518" bestFit="1" customWidth="1"/>
    <col min="7195" max="7195" width="16.33203125" style="518" bestFit="1" customWidth="1"/>
    <col min="7196" max="7196" width="14.6640625" style="518" bestFit="1" customWidth="1"/>
    <col min="7197" max="7197" width="12.77734375" style="518" bestFit="1" customWidth="1"/>
    <col min="7198" max="7198" width="18.77734375" style="518" customWidth="1"/>
    <col min="7199" max="7199" width="4.21875" style="518" customWidth="1"/>
    <col min="7200" max="7201" width="17.21875" style="518" bestFit="1" customWidth="1"/>
    <col min="7202" max="7202" width="4.6640625" style="518" customWidth="1"/>
    <col min="7203" max="7203" width="17.21875" style="518" bestFit="1" customWidth="1"/>
    <col min="7204" max="7204" width="8.6640625" style="518"/>
    <col min="7205" max="7205" width="4.33203125" style="518" customWidth="1"/>
    <col min="7206" max="7206" width="17.6640625" style="518" bestFit="1" customWidth="1"/>
    <col min="7207" max="7209" width="8.6640625" style="518"/>
    <col min="7210" max="7210" width="16.33203125" style="518" bestFit="1" customWidth="1"/>
    <col min="7211" max="7438" width="8.6640625" style="518"/>
    <col min="7439" max="7439" width="17.88671875" style="518" bestFit="1" customWidth="1"/>
    <col min="7440" max="7440" width="40.77734375" style="518" customWidth="1"/>
    <col min="7441" max="7441" width="18.77734375" style="518" customWidth="1"/>
    <col min="7442" max="7442" width="17.21875" style="518" bestFit="1" customWidth="1"/>
    <col min="7443" max="7443" width="17.21875" style="518" customWidth="1"/>
    <col min="7444" max="7444" width="16.109375" style="518" bestFit="1" customWidth="1"/>
    <col min="7445" max="7445" width="12.88671875" style="518" customWidth="1"/>
    <col min="7446" max="7446" width="16.33203125" style="518" bestFit="1" customWidth="1"/>
    <col min="7447" max="7447" width="13.6640625" style="518" bestFit="1" customWidth="1"/>
    <col min="7448" max="7448" width="19.109375" style="518" bestFit="1" customWidth="1"/>
    <col min="7449" max="7449" width="4.33203125" style="518" customWidth="1"/>
    <col min="7450" max="7450" width="17.6640625" style="518" bestFit="1" customWidth="1"/>
    <col min="7451" max="7451" width="16.33203125" style="518" bestFit="1" customWidth="1"/>
    <col min="7452" max="7452" width="14.6640625" style="518" bestFit="1" customWidth="1"/>
    <col min="7453" max="7453" width="12.77734375" style="518" bestFit="1" customWidth="1"/>
    <col min="7454" max="7454" width="18.77734375" style="518" customWidth="1"/>
    <col min="7455" max="7455" width="4.21875" style="518" customWidth="1"/>
    <col min="7456" max="7457" width="17.21875" style="518" bestFit="1" customWidth="1"/>
    <col min="7458" max="7458" width="4.6640625" style="518" customWidth="1"/>
    <col min="7459" max="7459" width="17.21875" style="518" bestFit="1" customWidth="1"/>
    <col min="7460" max="7460" width="8.6640625" style="518"/>
    <col min="7461" max="7461" width="4.33203125" style="518" customWidth="1"/>
    <col min="7462" max="7462" width="17.6640625" style="518" bestFit="1" customWidth="1"/>
    <col min="7463" max="7465" width="8.6640625" style="518"/>
    <col min="7466" max="7466" width="16.33203125" style="518" bestFit="1" customWidth="1"/>
    <col min="7467" max="7694" width="8.6640625" style="518"/>
    <col min="7695" max="7695" width="17.88671875" style="518" bestFit="1" customWidth="1"/>
    <col min="7696" max="7696" width="40.77734375" style="518" customWidth="1"/>
    <col min="7697" max="7697" width="18.77734375" style="518" customWidth="1"/>
    <col min="7698" max="7698" width="17.21875" style="518" bestFit="1" customWidth="1"/>
    <col min="7699" max="7699" width="17.21875" style="518" customWidth="1"/>
    <col min="7700" max="7700" width="16.109375" style="518" bestFit="1" customWidth="1"/>
    <col min="7701" max="7701" width="12.88671875" style="518" customWidth="1"/>
    <col min="7702" max="7702" width="16.33203125" style="518" bestFit="1" customWidth="1"/>
    <col min="7703" max="7703" width="13.6640625" style="518" bestFit="1" customWidth="1"/>
    <col min="7704" max="7704" width="19.109375" style="518" bestFit="1" customWidth="1"/>
    <col min="7705" max="7705" width="4.33203125" style="518" customWidth="1"/>
    <col min="7706" max="7706" width="17.6640625" style="518" bestFit="1" customWidth="1"/>
    <col min="7707" max="7707" width="16.33203125" style="518" bestFit="1" customWidth="1"/>
    <col min="7708" max="7708" width="14.6640625" style="518" bestFit="1" customWidth="1"/>
    <col min="7709" max="7709" width="12.77734375" style="518" bestFit="1" customWidth="1"/>
    <col min="7710" max="7710" width="18.77734375" style="518" customWidth="1"/>
    <col min="7711" max="7711" width="4.21875" style="518" customWidth="1"/>
    <col min="7712" max="7713" width="17.21875" style="518" bestFit="1" customWidth="1"/>
    <col min="7714" max="7714" width="4.6640625" style="518" customWidth="1"/>
    <col min="7715" max="7715" width="17.21875" style="518" bestFit="1" customWidth="1"/>
    <col min="7716" max="7716" width="8.6640625" style="518"/>
    <col min="7717" max="7717" width="4.33203125" style="518" customWidth="1"/>
    <col min="7718" max="7718" width="17.6640625" style="518" bestFit="1" customWidth="1"/>
    <col min="7719" max="7721" width="8.6640625" style="518"/>
    <col min="7722" max="7722" width="16.33203125" style="518" bestFit="1" customWidth="1"/>
    <col min="7723" max="7950" width="8.6640625" style="518"/>
    <col min="7951" max="7951" width="17.88671875" style="518" bestFit="1" customWidth="1"/>
    <col min="7952" max="7952" width="40.77734375" style="518" customWidth="1"/>
    <col min="7953" max="7953" width="18.77734375" style="518" customWidth="1"/>
    <col min="7954" max="7954" width="17.21875" style="518" bestFit="1" customWidth="1"/>
    <col min="7955" max="7955" width="17.21875" style="518" customWidth="1"/>
    <col min="7956" max="7956" width="16.109375" style="518" bestFit="1" customWidth="1"/>
    <col min="7957" max="7957" width="12.88671875" style="518" customWidth="1"/>
    <col min="7958" max="7958" width="16.33203125" style="518" bestFit="1" customWidth="1"/>
    <col min="7959" max="7959" width="13.6640625" style="518" bestFit="1" customWidth="1"/>
    <col min="7960" max="7960" width="19.109375" style="518" bestFit="1" customWidth="1"/>
    <col min="7961" max="7961" width="4.33203125" style="518" customWidth="1"/>
    <col min="7962" max="7962" width="17.6640625" style="518" bestFit="1" customWidth="1"/>
    <col min="7963" max="7963" width="16.33203125" style="518" bestFit="1" customWidth="1"/>
    <col min="7964" max="7964" width="14.6640625" style="518" bestFit="1" customWidth="1"/>
    <col min="7965" max="7965" width="12.77734375" style="518" bestFit="1" customWidth="1"/>
    <col min="7966" max="7966" width="18.77734375" style="518" customWidth="1"/>
    <col min="7967" max="7967" width="4.21875" style="518" customWidth="1"/>
    <col min="7968" max="7969" width="17.21875" style="518" bestFit="1" customWidth="1"/>
    <col min="7970" max="7970" width="4.6640625" style="518" customWidth="1"/>
    <col min="7971" max="7971" width="17.21875" style="518" bestFit="1" customWidth="1"/>
    <col min="7972" max="7972" width="8.6640625" style="518"/>
    <col min="7973" max="7973" width="4.33203125" style="518" customWidth="1"/>
    <col min="7974" max="7974" width="17.6640625" style="518" bestFit="1" customWidth="1"/>
    <col min="7975" max="7977" width="8.6640625" style="518"/>
    <col min="7978" max="7978" width="16.33203125" style="518" bestFit="1" customWidth="1"/>
    <col min="7979" max="8206" width="8.6640625" style="518"/>
    <col min="8207" max="8207" width="17.88671875" style="518" bestFit="1" customWidth="1"/>
    <col min="8208" max="8208" width="40.77734375" style="518" customWidth="1"/>
    <col min="8209" max="8209" width="18.77734375" style="518" customWidth="1"/>
    <col min="8210" max="8210" width="17.21875" style="518" bestFit="1" customWidth="1"/>
    <col min="8211" max="8211" width="17.21875" style="518" customWidth="1"/>
    <col min="8212" max="8212" width="16.109375" style="518" bestFit="1" customWidth="1"/>
    <col min="8213" max="8213" width="12.88671875" style="518" customWidth="1"/>
    <col min="8214" max="8214" width="16.33203125" style="518" bestFit="1" customWidth="1"/>
    <col min="8215" max="8215" width="13.6640625" style="518" bestFit="1" customWidth="1"/>
    <col min="8216" max="8216" width="19.109375" style="518" bestFit="1" customWidth="1"/>
    <col min="8217" max="8217" width="4.33203125" style="518" customWidth="1"/>
    <col min="8218" max="8218" width="17.6640625" style="518" bestFit="1" customWidth="1"/>
    <col min="8219" max="8219" width="16.33203125" style="518" bestFit="1" customWidth="1"/>
    <col min="8220" max="8220" width="14.6640625" style="518" bestFit="1" customWidth="1"/>
    <col min="8221" max="8221" width="12.77734375" style="518" bestFit="1" customWidth="1"/>
    <col min="8222" max="8222" width="18.77734375" style="518" customWidth="1"/>
    <col min="8223" max="8223" width="4.21875" style="518" customWidth="1"/>
    <col min="8224" max="8225" width="17.21875" style="518" bestFit="1" customWidth="1"/>
    <col min="8226" max="8226" width="4.6640625" style="518" customWidth="1"/>
    <col min="8227" max="8227" width="17.21875" style="518" bestFit="1" customWidth="1"/>
    <col min="8228" max="8228" width="8.6640625" style="518"/>
    <col min="8229" max="8229" width="4.33203125" style="518" customWidth="1"/>
    <col min="8230" max="8230" width="17.6640625" style="518" bestFit="1" customWidth="1"/>
    <col min="8231" max="8233" width="8.6640625" style="518"/>
    <col min="8234" max="8234" width="16.33203125" style="518" bestFit="1" customWidth="1"/>
    <col min="8235" max="8462" width="8.6640625" style="518"/>
    <col min="8463" max="8463" width="17.88671875" style="518" bestFit="1" customWidth="1"/>
    <col min="8464" max="8464" width="40.77734375" style="518" customWidth="1"/>
    <col min="8465" max="8465" width="18.77734375" style="518" customWidth="1"/>
    <col min="8466" max="8466" width="17.21875" style="518" bestFit="1" customWidth="1"/>
    <col min="8467" max="8467" width="17.21875" style="518" customWidth="1"/>
    <col min="8468" max="8468" width="16.109375" style="518" bestFit="1" customWidth="1"/>
    <col min="8469" max="8469" width="12.88671875" style="518" customWidth="1"/>
    <col min="8470" max="8470" width="16.33203125" style="518" bestFit="1" customWidth="1"/>
    <col min="8471" max="8471" width="13.6640625" style="518" bestFit="1" customWidth="1"/>
    <col min="8472" max="8472" width="19.109375" style="518" bestFit="1" customWidth="1"/>
    <col min="8473" max="8473" width="4.33203125" style="518" customWidth="1"/>
    <col min="8474" max="8474" width="17.6640625" style="518" bestFit="1" customWidth="1"/>
    <col min="8475" max="8475" width="16.33203125" style="518" bestFit="1" customWidth="1"/>
    <col min="8476" max="8476" width="14.6640625" style="518" bestFit="1" customWidth="1"/>
    <col min="8477" max="8477" width="12.77734375" style="518" bestFit="1" customWidth="1"/>
    <col min="8478" max="8478" width="18.77734375" style="518" customWidth="1"/>
    <col min="8479" max="8479" width="4.21875" style="518" customWidth="1"/>
    <col min="8480" max="8481" width="17.21875" style="518" bestFit="1" customWidth="1"/>
    <col min="8482" max="8482" width="4.6640625" style="518" customWidth="1"/>
    <col min="8483" max="8483" width="17.21875" style="518" bestFit="1" customWidth="1"/>
    <col min="8484" max="8484" width="8.6640625" style="518"/>
    <col min="8485" max="8485" width="4.33203125" style="518" customWidth="1"/>
    <col min="8486" max="8486" width="17.6640625" style="518" bestFit="1" customWidth="1"/>
    <col min="8487" max="8489" width="8.6640625" style="518"/>
    <col min="8490" max="8490" width="16.33203125" style="518" bestFit="1" customWidth="1"/>
    <col min="8491" max="8718" width="8.6640625" style="518"/>
    <col min="8719" max="8719" width="17.88671875" style="518" bestFit="1" customWidth="1"/>
    <col min="8720" max="8720" width="40.77734375" style="518" customWidth="1"/>
    <col min="8721" max="8721" width="18.77734375" style="518" customWidth="1"/>
    <col min="8722" max="8722" width="17.21875" style="518" bestFit="1" customWidth="1"/>
    <col min="8723" max="8723" width="17.21875" style="518" customWidth="1"/>
    <col min="8724" max="8724" width="16.109375" style="518" bestFit="1" customWidth="1"/>
    <col min="8725" max="8725" width="12.88671875" style="518" customWidth="1"/>
    <col min="8726" max="8726" width="16.33203125" style="518" bestFit="1" customWidth="1"/>
    <col min="8727" max="8727" width="13.6640625" style="518" bestFit="1" customWidth="1"/>
    <col min="8728" max="8728" width="19.109375" style="518" bestFit="1" customWidth="1"/>
    <col min="8729" max="8729" width="4.33203125" style="518" customWidth="1"/>
    <col min="8730" max="8730" width="17.6640625" style="518" bestFit="1" customWidth="1"/>
    <col min="8731" max="8731" width="16.33203125" style="518" bestFit="1" customWidth="1"/>
    <col min="8732" max="8732" width="14.6640625" style="518" bestFit="1" customWidth="1"/>
    <col min="8733" max="8733" width="12.77734375" style="518" bestFit="1" customWidth="1"/>
    <col min="8734" max="8734" width="18.77734375" style="518" customWidth="1"/>
    <col min="8735" max="8735" width="4.21875" style="518" customWidth="1"/>
    <col min="8736" max="8737" width="17.21875" style="518" bestFit="1" customWidth="1"/>
    <col min="8738" max="8738" width="4.6640625" style="518" customWidth="1"/>
    <col min="8739" max="8739" width="17.21875" style="518" bestFit="1" customWidth="1"/>
    <col min="8740" max="8740" width="8.6640625" style="518"/>
    <col min="8741" max="8741" width="4.33203125" style="518" customWidth="1"/>
    <col min="8742" max="8742" width="17.6640625" style="518" bestFit="1" customWidth="1"/>
    <col min="8743" max="8745" width="8.6640625" style="518"/>
    <col min="8746" max="8746" width="16.33203125" style="518" bestFit="1" customWidth="1"/>
    <col min="8747" max="8974" width="8.6640625" style="518"/>
    <col min="8975" max="8975" width="17.88671875" style="518" bestFit="1" customWidth="1"/>
    <col min="8976" max="8976" width="40.77734375" style="518" customWidth="1"/>
    <col min="8977" max="8977" width="18.77734375" style="518" customWidth="1"/>
    <col min="8978" max="8978" width="17.21875" style="518" bestFit="1" customWidth="1"/>
    <col min="8979" max="8979" width="17.21875" style="518" customWidth="1"/>
    <col min="8980" max="8980" width="16.109375" style="518" bestFit="1" customWidth="1"/>
    <col min="8981" max="8981" width="12.88671875" style="518" customWidth="1"/>
    <col min="8982" max="8982" width="16.33203125" style="518" bestFit="1" customWidth="1"/>
    <col min="8983" max="8983" width="13.6640625" style="518" bestFit="1" customWidth="1"/>
    <col min="8984" max="8984" width="19.109375" style="518" bestFit="1" customWidth="1"/>
    <col min="8985" max="8985" width="4.33203125" style="518" customWidth="1"/>
    <col min="8986" max="8986" width="17.6640625" style="518" bestFit="1" customWidth="1"/>
    <col min="8987" max="8987" width="16.33203125" style="518" bestFit="1" customWidth="1"/>
    <col min="8988" max="8988" width="14.6640625" style="518" bestFit="1" customWidth="1"/>
    <col min="8989" max="8989" width="12.77734375" style="518" bestFit="1" customWidth="1"/>
    <col min="8990" max="8990" width="18.77734375" style="518" customWidth="1"/>
    <col min="8991" max="8991" width="4.21875" style="518" customWidth="1"/>
    <col min="8992" max="8993" width="17.21875" style="518" bestFit="1" customWidth="1"/>
    <col min="8994" max="8994" width="4.6640625" style="518" customWidth="1"/>
    <col min="8995" max="8995" width="17.21875" style="518" bestFit="1" customWidth="1"/>
    <col min="8996" max="8996" width="8.6640625" style="518"/>
    <col min="8997" max="8997" width="4.33203125" style="518" customWidth="1"/>
    <col min="8998" max="8998" width="17.6640625" style="518" bestFit="1" customWidth="1"/>
    <col min="8999" max="9001" width="8.6640625" style="518"/>
    <col min="9002" max="9002" width="16.33203125" style="518" bestFit="1" customWidth="1"/>
    <col min="9003" max="9230" width="8.6640625" style="518"/>
    <col min="9231" max="9231" width="17.88671875" style="518" bestFit="1" customWidth="1"/>
    <col min="9232" max="9232" width="40.77734375" style="518" customWidth="1"/>
    <col min="9233" max="9233" width="18.77734375" style="518" customWidth="1"/>
    <col min="9234" max="9234" width="17.21875" style="518" bestFit="1" customWidth="1"/>
    <col min="9235" max="9235" width="17.21875" style="518" customWidth="1"/>
    <col min="9236" max="9236" width="16.109375" style="518" bestFit="1" customWidth="1"/>
    <col min="9237" max="9237" width="12.88671875" style="518" customWidth="1"/>
    <col min="9238" max="9238" width="16.33203125" style="518" bestFit="1" customWidth="1"/>
    <col min="9239" max="9239" width="13.6640625" style="518" bestFit="1" customWidth="1"/>
    <col min="9240" max="9240" width="19.109375" style="518" bestFit="1" customWidth="1"/>
    <col min="9241" max="9241" width="4.33203125" style="518" customWidth="1"/>
    <col min="9242" max="9242" width="17.6640625" style="518" bestFit="1" customWidth="1"/>
    <col min="9243" max="9243" width="16.33203125" style="518" bestFit="1" customWidth="1"/>
    <col min="9244" max="9244" width="14.6640625" style="518" bestFit="1" customWidth="1"/>
    <col min="9245" max="9245" width="12.77734375" style="518" bestFit="1" customWidth="1"/>
    <col min="9246" max="9246" width="18.77734375" style="518" customWidth="1"/>
    <col min="9247" max="9247" width="4.21875" style="518" customWidth="1"/>
    <col min="9248" max="9249" width="17.21875" style="518" bestFit="1" customWidth="1"/>
    <col min="9250" max="9250" width="4.6640625" style="518" customWidth="1"/>
    <col min="9251" max="9251" width="17.21875" style="518" bestFit="1" customWidth="1"/>
    <col min="9252" max="9252" width="8.6640625" style="518"/>
    <col min="9253" max="9253" width="4.33203125" style="518" customWidth="1"/>
    <col min="9254" max="9254" width="17.6640625" style="518" bestFit="1" customWidth="1"/>
    <col min="9255" max="9257" width="8.6640625" style="518"/>
    <col min="9258" max="9258" width="16.33203125" style="518" bestFit="1" customWidth="1"/>
    <col min="9259" max="9486" width="8.6640625" style="518"/>
    <col min="9487" max="9487" width="17.88671875" style="518" bestFit="1" customWidth="1"/>
    <col min="9488" max="9488" width="40.77734375" style="518" customWidth="1"/>
    <col min="9489" max="9489" width="18.77734375" style="518" customWidth="1"/>
    <col min="9490" max="9490" width="17.21875" style="518" bestFit="1" customWidth="1"/>
    <col min="9491" max="9491" width="17.21875" style="518" customWidth="1"/>
    <col min="9492" max="9492" width="16.109375" style="518" bestFit="1" customWidth="1"/>
    <col min="9493" max="9493" width="12.88671875" style="518" customWidth="1"/>
    <col min="9494" max="9494" width="16.33203125" style="518" bestFit="1" customWidth="1"/>
    <col min="9495" max="9495" width="13.6640625" style="518" bestFit="1" customWidth="1"/>
    <col min="9496" max="9496" width="19.109375" style="518" bestFit="1" customWidth="1"/>
    <col min="9497" max="9497" width="4.33203125" style="518" customWidth="1"/>
    <col min="9498" max="9498" width="17.6640625" style="518" bestFit="1" customWidth="1"/>
    <col min="9499" max="9499" width="16.33203125" style="518" bestFit="1" customWidth="1"/>
    <col min="9500" max="9500" width="14.6640625" style="518" bestFit="1" customWidth="1"/>
    <col min="9501" max="9501" width="12.77734375" style="518" bestFit="1" customWidth="1"/>
    <col min="9502" max="9502" width="18.77734375" style="518" customWidth="1"/>
    <col min="9503" max="9503" width="4.21875" style="518" customWidth="1"/>
    <col min="9504" max="9505" width="17.21875" style="518" bestFit="1" customWidth="1"/>
    <col min="9506" max="9506" width="4.6640625" style="518" customWidth="1"/>
    <col min="9507" max="9507" width="17.21875" style="518" bestFit="1" customWidth="1"/>
    <col min="9508" max="9508" width="8.6640625" style="518"/>
    <col min="9509" max="9509" width="4.33203125" style="518" customWidth="1"/>
    <col min="9510" max="9510" width="17.6640625" style="518" bestFit="1" customWidth="1"/>
    <col min="9511" max="9513" width="8.6640625" style="518"/>
    <col min="9514" max="9514" width="16.33203125" style="518" bestFit="1" customWidth="1"/>
    <col min="9515" max="9742" width="8.6640625" style="518"/>
    <col min="9743" max="9743" width="17.88671875" style="518" bestFit="1" customWidth="1"/>
    <col min="9744" max="9744" width="40.77734375" style="518" customWidth="1"/>
    <col min="9745" max="9745" width="18.77734375" style="518" customWidth="1"/>
    <col min="9746" max="9746" width="17.21875" style="518" bestFit="1" customWidth="1"/>
    <col min="9747" max="9747" width="17.21875" style="518" customWidth="1"/>
    <col min="9748" max="9748" width="16.109375" style="518" bestFit="1" customWidth="1"/>
    <col min="9749" max="9749" width="12.88671875" style="518" customWidth="1"/>
    <col min="9750" max="9750" width="16.33203125" style="518" bestFit="1" customWidth="1"/>
    <col min="9751" max="9751" width="13.6640625" style="518" bestFit="1" customWidth="1"/>
    <col min="9752" max="9752" width="19.109375" style="518" bestFit="1" customWidth="1"/>
    <col min="9753" max="9753" width="4.33203125" style="518" customWidth="1"/>
    <col min="9754" max="9754" width="17.6640625" style="518" bestFit="1" customWidth="1"/>
    <col min="9755" max="9755" width="16.33203125" style="518" bestFit="1" customWidth="1"/>
    <col min="9756" max="9756" width="14.6640625" style="518" bestFit="1" customWidth="1"/>
    <col min="9757" max="9757" width="12.77734375" style="518" bestFit="1" customWidth="1"/>
    <col min="9758" max="9758" width="18.77734375" style="518" customWidth="1"/>
    <col min="9759" max="9759" width="4.21875" style="518" customWidth="1"/>
    <col min="9760" max="9761" width="17.21875" style="518" bestFit="1" customWidth="1"/>
    <col min="9762" max="9762" width="4.6640625" style="518" customWidth="1"/>
    <col min="9763" max="9763" width="17.21875" style="518" bestFit="1" customWidth="1"/>
    <col min="9764" max="9764" width="8.6640625" style="518"/>
    <col min="9765" max="9765" width="4.33203125" style="518" customWidth="1"/>
    <col min="9766" max="9766" width="17.6640625" style="518" bestFit="1" customWidth="1"/>
    <col min="9767" max="9769" width="8.6640625" style="518"/>
    <col min="9770" max="9770" width="16.33203125" style="518" bestFit="1" customWidth="1"/>
    <col min="9771" max="9998" width="8.6640625" style="518"/>
    <col min="9999" max="9999" width="17.88671875" style="518" bestFit="1" customWidth="1"/>
    <col min="10000" max="10000" width="40.77734375" style="518" customWidth="1"/>
    <col min="10001" max="10001" width="18.77734375" style="518" customWidth="1"/>
    <col min="10002" max="10002" width="17.21875" style="518" bestFit="1" customWidth="1"/>
    <col min="10003" max="10003" width="17.21875" style="518" customWidth="1"/>
    <col min="10004" max="10004" width="16.109375" style="518" bestFit="1" customWidth="1"/>
    <col min="10005" max="10005" width="12.88671875" style="518" customWidth="1"/>
    <col min="10006" max="10006" width="16.33203125" style="518" bestFit="1" customWidth="1"/>
    <col min="10007" max="10007" width="13.6640625" style="518" bestFit="1" customWidth="1"/>
    <col min="10008" max="10008" width="19.109375" style="518" bestFit="1" customWidth="1"/>
    <col min="10009" max="10009" width="4.33203125" style="518" customWidth="1"/>
    <col min="10010" max="10010" width="17.6640625" style="518" bestFit="1" customWidth="1"/>
    <col min="10011" max="10011" width="16.33203125" style="518" bestFit="1" customWidth="1"/>
    <col min="10012" max="10012" width="14.6640625" style="518" bestFit="1" customWidth="1"/>
    <col min="10013" max="10013" width="12.77734375" style="518" bestFit="1" customWidth="1"/>
    <col min="10014" max="10014" width="18.77734375" style="518" customWidth="1"/>
    <col min="10015" max="10015" width="4.21875" style="518" customWidth="1"/>
    <col min="10016" max="10017" width="17.21875" style="518" bestFit="1" customWidth="1"/>
    <col min="10018" max="10018" width="4.6640625" style="518" customWidth="1"/>
    <col min="10019" max="10019" width="17.21875" style="518" bestFit="1" customWidth="1"/>
    <col min="10020" max="10020" width="8.6640625" style="518"/>
    <col min="10021" max="10021" width="4.33203125" style="518" customWidth="1"/>
    <col min="10022" max="10022" width="17.6640625" style="518" bestFit="1" customWidth="1"/>
    <col min="10023" max="10025" width="8.6640625" style="518"/>
    <col min="10026" max="10026" width="16.33203125" style="518" bestFit="1" customWidth="1"/>
    <col min="10027" max="10254" width="8.6640625" style="518"/>
    <col min="10255" max="10255" width="17.88671875" style="518" bestFit="1" customWidth="1"/>
    <col min="10256" max="10256" width="40.77734375" style="518" customWidth="1"/>
    <col min="10257" max="10257" width="18.77734375" style="518" customWidth="1"/>
    <col min="10258" max="10258" width="17.21875" style="518" bestFit="1" customWidth="1"/>
    <col min="10259" max="10259" width="17.21875" style="518" customWidth="1"/>
    <col min="10260" max="10260" width="16.109375" style="518" bestFit="1" customWidth="1"/>
    <col min="10261" max="10261" width="12.88671875" style="518" customWidth="1"/>
    <col min="10262" max="10262" width="16.33203125" style="518" bestFit="1" customWidth="1"/>
    <col min="10263" max="10263" width="13.6640625" style="518" bestFit="1" customWidth="1"/>
    <col min="10264" max="10264" width="19.109375" style="518" bestFit="1" customWidth="1"/>
    <col min="10265" max="10265" width="4.33203125" style="518" customWidth="1"/>
    <col min="10266" max="10266" width="17.6640625" style="518" bestFit="1" customWidth="1"/>
    <col min="10267" max="10267" width="16.33203125" style="518" bestFit="1" customWidth="1"/>
    <col min="10268" max="10268" width="14.6640625" style="518" bestFit="1" customWidth="1"/>
    <col min="10269" max="10269" width="12.77734375" style="518" bestFit="1" customWidth="1"/>
    <col min="10270" max="10270" width="18.77734375" style="518" customWidth="1"/>
    <col min="10271" max="10271" width="4.21875" style="518" customWidth="1"/>
    <col min="10272" max="10273" width="17.21875" style="518" bestFit="1" customWidth="1"/>
    <col min="10274" max="10274" width="4.6640625" style="518" customWidth="1"/>
    <col min="10275" max="10275" width="17.21875" style="518" bestFit="1" customWidth="1"/>
    <col min="10276" max="10276" width="8.6640625" style="518"/>
    <col min="10277" max="10277" width="4.33203125" style="518" customWidth="1"/>
    <col min="10278" max="10278" width="17.6640625" style="518" bestFit="1" customWidth="1"/>
    <col min="10279" max="10281" width="8.6640625" style="518"/>
    <col min="10282" max="10282" width="16.33203125" style="518" bestFit="1" customWidth="1"/>
    <col min="10283" max="10510" width="8.6640625" style="518"/>
    <col min="10511" max="10511" width="17.88671875" style="518" bestFit="1" customWidth="1"/>
    <col min="10512" max="10512" width="40.77734375" style="518" customWidth="1"/>
    <col min="10513" max="10513" width="18.77734375" style="518" customWidth="1"/>
    <col min="10514" max="10514" width="17.21875" style="518" bestFit="1" customWidth="1"/>
    <col min="10515" max="10515" width="17.21875" style="518" customWidth="1"/>
    <col min="10516" max="10516" width="16.109375" style="518" bestFit="1" customWidth="1"/>
    <col min="10517" max="10517" width="12.88671875" style="518" customWidth="1"/>
    <col min="10518" max="10518" width="16.33203125" style="518" bestFit="1" customWidth="1"/>
    <col min="10519" max="10519" width="13.6640625" style="518" bestFit="1" customWidth="1"/>
    <col min="10520" max="10520" width="19.109375" style="518" bestFit="1" customWidth="1"/>
    <col min="10521" max="10521" width="4.33203125" style="518" customWidth="1"/>
    <col min="10522" max="10522" width="17.6640625" style="518" bestFit="1" customWidth="1"/>
    <col min="10523" max="10523" width="16.33203125" style="518" bestFit="1" customWidth="1"/>
    <col min="10524" max="10524" width="14.6640625" style="518" bestFit="1" customWidth="1"/>
    <col min="10525" max="10525" width="12.77734375" style="518" bestFit="1" customWidth="1"/>
    <col min="10526" max="10526" width="18.77734375" style="518" customWidth="1"/>
    <col min="10527" max="10527" width="4.21875" style="518" customWidth="1"/>
    <col min="10528" max="10529" width="17.21875" style="518" bestFit="1" customWidth="1"/>
    <col min="10530" max="10530" width="4.6640625" style="518" customWidth="1"/>
    <col min="10531" max="10531" width="17.21875" style="518" bestFit="1" customWidth="1"/>
    <col min="10532" max="10532" width="8.6640625" style="518"/>
    <col min="10533" max="10533" width="4.33203125" style="518" customWidth="1"/>
    <col min="10534" max="10534" width="17.6640625" style="518" bestFit="1" customWidth="1"/>
    <col min="10535" max="10537" width="8.6640625" style="518"/>
    <col min="10538" max="10538" width="16.33203125" style="518" bestFit="1" customWidth="1"/>
    <col min="10539" max="10766" width="8.6640625" style="518"/>
    <col min="10767" max="10767" width="17.88671875" style="518" bestFit="1" customWidth="1"/>
    <col min="10768" max="10768" width="40.77734375" style="518" customWidth="1"/>
    <col min="10769" max="10769" width="18.77734375" style="518" customWidth="1"/>
    <col min="10770" max="10770" width="17.21875" style="518" bestFit="1" customWidth="1"/>
    <col min="10771" max="10771" width="17.21875" style="518" customWidth="1"/>
    <col min="10772" max="10772" width="16.109375" style="518" bestFit="1" customWidth="1"/>
    <col min="10773" max="10773" width="12.88671875" style="518" customWidth="1"/>
    <col min="10774" max="10774" width="16.33203125" style="518" bestFit="1" customWidth="1"/>
    <col min="10775" max="10775" width="13.6640625" style="518" bestFit="1" customWidth="1"/>
    <col min="10776" max="10776" width="19.109375" style="518" bestFit="1" customWidth="1"/>
    <col min="10777" max="10777" width="4.33203125" style="518" customWidth="1"/>
    <col min="10778" max="10778" width="17.6640625" style="518" bestFit="1" customWidth="1"/>
    <col min="10779" max="10779" width="16.33203125" style="518" bestFit="1" customWidth="1"/>
    <col min="10780" max="10780" width="14.6640625" style="518" bestFit="1" customWidth="1"/>
    <col min="10781" max="10781" width="12.77734375" style="518" bestFit="1" customWidth="1"/>
    <col min="10782" max="10782" width="18.77734375" style="518" customWidth="1"/>
    <col min="10783" max="10783" width="4.21875" style="518" customWidth="1"/>
    <col min="10784" max="10785" width="17.21875" style="518" bestFit="1" customWidth="1"/>
    <col min="10786" max="10786" width="4.6640625" style="518" customWidth="1"/>
    <col min="10787" max="10787" width="17.21875" style="518" bestFit="1" customWidth="1"/>
    <col min="10788" max="10788" width="8.6640625" style="518"/>
    <col min="10789" max="10789" width="4.33203125" style="518" customWidth="1"/>
    <col min="10790" max="10790" width="17.6640625" style="518" bestFit="1" customWidth="1"/>
    <col min="10791" max="10793" width="8.6640625" style="518"/>
    <col min="10794" max="10794" width="16.33203125" style="518" bestFit="1" customWidth="1"/>
    <col min="10795" max="11022" width="8.6640625" style="518"/>
    <col min="11023" max="11023" width="17.88671875" style="518" bestFit="1" customWidth="1"/>
    <col min="11024" max="11024" width="40.77734375" style="518" customWidth="1"/>
    <col min="11025" max="11025" width="18.77734375" style="518" customWidth="1"/>
    <col min="11026" max="11026" width="17.21875" style="518" bestFit="1" customWidth="1"/>
    <col min="11027" max="11027" width="17.21875" style="518" customWidth="1"/>
    <col min="11028" max="11028" width="16.109375" style="518" bestFit="1" customWidth="1"/>
    <col min="11029" max="11029" width="12.88671875" style="518" customWidth="1"/>
    <col min="11030" max="11030" width="16.33203125" style="518" bestFit="1" customWidth="1"/>
    <col min="11031" max="11031" width="13.6640625" style="518" bestFit="1" customWidth="1"/>
    <col min="11032" max="11032" width="19.109375" style="518" bestFit="1" customWidth="1"/>
    <col min="11033" max="11033" width="4.33203125" style="518" customWidth="1"/>
    <col min="11034" max="11034" width="17.6640625" style="518" bestFit="1" customWidth="1"/>
    <col min="11035" max="11035" width="16.33203125" style="518" bestFit="1" customWidth="1"/>
    <col min="11036" max="11036" width="14.6640625" style="518" bestFit="1" customWidth="1"/>
    <col min="11037" max="11037" width="12.77734375" style="518" bestFit="1" customWidth="1"/>
    <col min="11038" max="11038" width="18.77734375" style="518" customWidth="1"/>
    <col min="11039" max="11039" width="4.21875" style="518" customWidth="1"/>
    <col min="11040" max="11041" width="17.21875" style="518" bestFit="1" customWidth="1"/>
    <col min="11042" max="11042" width="4.6640625" style="518" customWidth="1"/>
    <col min="11043" max="11043" width="17.21875" style="518" bestFit="1" customWidth="1"/>
    <col min="11044" max="11044" width="8.6640625" style="518"/>
    <col min="11045" max="11045" width="4.33203125" style="518" customWidth="1"/>
    <col min="11046" max="11046" width="17.6640625" style="518" bestFit="1" customWidth="1"/>
    <col min="11047" max="11049" width="8.6640625" style="518"/>
    <col min="11050" max="11050" width="16.33203125" style="518" bestFit="1" customWidth="1"/>
    <col min="11051" max="11278" width="8.6640625" style="518"/>
    <col min="11279" max="11279" width="17.88671875" style="518" bestFit="1" customWidth="1"/>
    <col min="11280" max="11280" width="40.77734375" style="518" customWidth="1"/>
    <col min="11281" max="11281" width="18.77734375" style="518" customWidth="1"/>
    <col min="11282" max="11282" width="17.21875" style="518" bestFit="1" customWidth="1"/>
    <col min="11283" max="11283" width="17.21875" style="518" customWidth="1"/>
    <col min="11284" max="11284" width="16.109375" style="518" bestFit="1" customWidth="1"/>
    <col min="11285" max="11285" width="12.88671875" style="518" customWidth="1"/>
    <col min="11286" max="11286" width="16.33203125" style="518" bestFit="1" customWidth="1"/>
    <col min="11287" max="11287" width="13.6640625" style="518" bestFit="1" customWidth="1"/>
    <col min="11288" max="11288" width="19.109375" style="518" bestFit="1" customWidth="1"/>
    <col min="11289" max="11289" width="4.33203125" style="518" customWidth="1"/>
    <col min="11290" max="11290" width="17.6640625" style="518" bestFit="1" customWidth="1"/>
    <col min="11291" max="11291" width="16.33203125" style="518" bestFit="1" customWidth="1"/>
    <col min="11292" max="11292" width="14.6640625" style="518" bestFit="1" customWidth="1"/>
    <col min="11293" max="11293" width="12.77734375" style="518" bestFit="1" customWidth="1"/>
    <col min="11294" max="11294" width="18.77734375" style="518" customWidth="1"/>
    <col min="11295" max="11295" width="4.21875" style="518" customWidth="1"/>
    <col min="11296" max="11297" width="17.21875" style="518" bestFit="1" customWidth="1"/>
    <col min="11298" max="11298" width="4.6640625" style="518" customWidth="1"/>
    <col min="11299" max="11299" width="17.21875" style="518" bestFit="1" customWidth="1"/>
    <col min="11300" max="11300" width="8.6640625" style="518"/>
    <col min="11301" max="11301" width="4.33203125" style="518" customWidth="1"/>
    <col min="11302" max="11302" width="17.6640625" style="518" bestFit="1" customWidth="1"/>
    <col min="11303" max="11305" width="8.6640625" style="518"/>
    <col min="11306" max="11306" width="16.33203125" style="518" bestFit="1" customWidth="1"/>
    <col min="11307" max="11534" width="8.6640625" style="518"/>
    <col min="11535" max="11535" width="17.88671875" style="518" bestFit="1" customWidth="1"/>
    <col min="11536" max="11536" width="40.77734375" style="518" customWidth="1"/>
    <col min="11537" max="11537" width="18.77734375" style="518" customWidth="1"/>
    <col min="11538" max="11538" width="17.21875" style="518" bestFit="1" customWidth="1"/>
    <col min="11539" max="11539" width="17.21875" style="518" customWidth="1"/>
    <col min="11540" max="11540" width="16.109375" style="518" bestFit="1" customWidth="1"/>
    <col min="11541" max="11541" width="12.88671875" style="518" customWidth="1"/>
    <col min="11542" max="11542" width="16.33203125" style="518" bestFit="1" customWidth="1"/>
    <col min="11543" max="11543" width="13.6640625" style="518" bestFit="1" customWidth="1"/>
    <col min="11544" max="11544" width="19.109375" style="518" bestFit="1" customWidth="1"/>
    <col min="11545" max="11545" width="4.33203125" style="518" customWidth="1"/>
    <col min="11546" max="11546" width="17.6640625" style="518" bestFit="1" customWidth="1"/>
    <col min="11547" max="11547" width="16.33203125" style="518" bestFit="1" customWidth="1"/>
    <col min="11548" max="11548" width="14.6640625" style="518" bestFit="1" customWidth="1"/>
    <col min="11549" max="11549" width="12.77734375" style="518" bestFit="1" customWidth="1"/>
    <col min="11550" max="11550" width="18.77734375" style="518" customWidth="1"/>
    <col min="11551" max="11551" width="4.21875" style="518" customWidth="1"/>
    <col min="11552" max="11553" width="17.21875" style="518" bestFit="1" customWidth="1"/>
    <col min="11554" max="11554" width="4.6640625" style="518" customWidth="1"/>
    <col min="11555" max="11555" width="17.21875" style="518" bestFit="1" customWidth="1"/>
    <col min="11556" max="11556" width="8.6640625" style="518"/>
    <col min="11557" max="11557" width="4.33203125" style="518" customWidth="1"/>
    <col min="11558" max="11558" width="17.6640625" style="518" bestFit="1" customWidth="1"/>
    <col min="11559" max="11561" width="8.6640625" style="518"/>
    <col min="11562" max="11562" width="16.33203125" style="518" bestFit="1" customWidth="1"/>
    <col min="11563" max="11790" width="8.6640625" style="518"/>
    <col min="11791" max="11791" width="17.88671875" style="518" bestFit="1" customWidth="1"/>
    <col min="11792" max="11792" width="40.77734375" style="518" customWidth="1"/>
    <col min="11793" max="11793" width="18.77734375" style="518" customWidth="1"/>
    <col min="11794" max="11794" width="17.21875" style="518" bestFit="1" customWidth="1"/>
    <col min="11795" max="11795" width="17.21875" style="518" customWidth="1"/>
    <col min="11796" max="11796" width="16.109375" style="518" bestFit="1" customWidth="1"/>
    <col min="11797" max="11797" width="12.88671875" style="518" customWidth="1"/>
    <col min="11798" max="11798" width="16.33203125" style="518" bestFit="1" customWidth="1"/>
    <col min="11799" max="11799" width="13.6640625" style="518" bestFit="1" customWidth="1"/>
    <col min="11800" max="11800" width="19.109375" style="518" bestFit="1" customWidth="1"/>
    <col min="11801" max="11801" width="4.33203125" style="518" customWidth="1"/>
    <col min="11802" max="11802" width="17.6640625" style="518" bestFit="1" customWidth="1"/>
    <col min="11803" max="11803" width="16.33203125" style="518" bestFit="1" customWidth="1"/>
    <col min="11804" max="11804" width="14.6640625" style="518" bestFit="1" customWidth="1"/>
    <col min="11805" max="11805" width="12.77734375" style="518" bestFit="1" customWidth="1"/>
    <col min="11806" max="11806" width="18.77734375" style="518" customWidth="1"/>
    <col min="11807" max="11807" width="4.21875" style="518" customWidth="1"/>
    <col min="11808" max="11809" width="17.21875" style="518" bestFit="1" customWidth="1"/>
    <col min="11810" max="11810" width="4.6640625" style="518" customWidth="1"/>
    <col min="11811" max="11811" width="17.21875" style="518" bestFit="1" customWidth="1"/>
    <col min="11812" max="11812" width="8.6640625" style="518"/>
    <col min="11813" max="11813" width="4.33203125" style="518" customWidth="1"/>
    <col min="11814" max="11814" width="17.6640625" style="518" bestFit="1" customWidth="1"/>
    <col min="11815" max="11817" width="8.6640625" style="518"/>
    <col min="11818" max="11818" width="16.33203125" style="518" bestFit="1" customWidth="1"/>
    <col min="11819" max="12046" width="8.6640625" style="518"/>
    <col min="12047" max="12047" width="17.88671875" style="518" bestFit="1" customWidth="1"/>
    <col min="12048" max="12048" width="40.77734375" style="518" customWidth="1"/>
    <col min="12049" max="12049" width="18.77734375" style="518" customWidth="1"/>
    <col min="12050" max="12050" width="17.21875" style="518" bestFit="1" customWidth="1"/>
    <col min="12051" max="12051" width="17.21875" style="518" customWidth="1"/>
    <col min="12052" max="12052" width="16.109375" style="518" bestFit="1" customWidth="1"/>
    <col min="12053" max="12053" width="12.88671875" style="518" customWidth="1"/>
    <col min="12054" max="12054" width="16.33203125" style="518" bestFit="1" customWidth="1"/>
    <col min="12055" max="12055" width="13.6640625" style="518" bestFit="1" customWidth="1"/>
    <col min="12056" max="12056" width="19.109375" style="518" bestFit="1" customWidth="1"/>
    <col min="12057" max="12057" width="4.33203125" style="518" customWidth="1"/>
    <col min="12058" max="12058" width="17.6640625" style="518" bestFit="1" customWidth="1"/>
    <col min="12059" max="12059" width="16.33203125" style="518" bestFit="1" customWidth="1"/>
    <col min="12060" max="12060" width="14.6640625" style="518" bestFit="1" customWidth="1"/>
    <col min="12061" max="12061" width="12.77734375" style="518" bestFit="1" customWidth="1"/>
    <col min="12062" max="12062" width="18.77734375" style="518" customWidth="1"/>
    <col min="12063" max="12063" width="4.21875" style="518" customWidth="1"/>
    <col min="12064" max="12065" width="17.21875" style="518" bestFit="1" customWidth="1"/>
    <col min="12066" max="12066" width="4.6640625" style="518" customWidth="1"/>
    <col min="12067" max="12067" width="17.21875" style="518" bestFit="1" customWidth="1"/>
    <col min="12068" max="12068" width="8.6640625" style="518"/>
    <col min="12069" max="12069" width="4.33203125" style="518" customWidth="1"/>
    <col min="12070" max="12070" width="17.6640625" style="518" bestFit="1" customWidth="1"/>
    <col min="12071" max="12073" width="8.6640625" style="518"/>
    <col min="12074" max="12074" width="16.33203125" style="518" bestFit="1" customWidth="1"/>
    <col min="12075" max="12302" width="8.6640625" style="518"/>
    <col min="12303" max="12303" width="17.88671875" style="518" bestFit="1" customWidth="1"/>
    <col min="12304" max="12304" width="40.77734375" style="518" customWidth="1"/>
    <col min="12305" max="12305" width="18.77734375" style="518" customWidth="1"/>
    <col min="12306" max="12306" width="17.21875" style="518" bestFit="1" customWidth="1"/>
    <col min="12307" max="12307" width="17.21875" style="518" customWidth="1"/>
    <col min="12308" max="12308" width="16.109375" style="518" bestFit="1" customWidth="1"/>
    <col min="12309" max="12309" width="12.88671875" style="518" customWidth="1"/>
    <col min="12310" max="12310" width="16.33203125" style="518" bestFit="1" customWidth="1"/>
    <col min="12311" max="12311" width="13.6640625" style="518" bestFit="1" customWidth="1"/>
    <col min="12312" max="12312" width="19.109375" style="518" bestFit="1" customWidth="1"/>
    <col min="12313" max="12313" width="4.33203125" style="518" customWidth="1"/>
    <col min="12314" max="12314" width="17.6640625" style="518" bestFit="1" customWidth="1"/>
    <col min="12315" max="12315" width="16.33203125" style="518" bestFit="1" customWidth="1"/>
    <col min="12316" max="12316" width="14.6640625" style="518" bestFit="1" customWidth="1"/>
    <col min="12317" max="12317" width="12.77734375" style="518" bestFit="1" customWidth="1"/>
    <col min="12318" max="12318" width="18.77734375" style="518" customWidth="1"/>
    <col min="12319" max="12319" width="4.21875" style="518" customWidth="1"/>
    <col min="12320" max="12321" width="17.21875" style="518" bestFit="1" customWidth="1"/>
    <col min="12322" max="12322" width="4.6640625" style="518" customWidth="1"/>
    <col min="12323" max="12323" width="17.21875" style="518" bestFit="1" customWidth="1"/>
    <col min="12324" max="12324" width="8.6640625" style="518"/>
    <col min="12325" max="12325" width="4.33203125" style="518" customWidth="1"/>
    <col min="12326" max="12326" width="17.6640625" style="518" bestFit="1" customWidth="1"/>
    <col min="12327" max="12329" width="8.6640625" style="518"/>
    <col min="12330" max="12330" width="16.33203125" style="518" bestFit="1" customWidth="1"/>
    <col min="12331" max="12558" width="8.6640625" style="518"/>
    <col min="12559" max="12559" width="17.88671875" style="518" bestFit="1" customWidth="1"/>
    <col min="12560" max="12560" width="40.77734375" style="518" customWidth="1"/>
    <col min="12561" max="12561" width="18.77734375" style="518" customWidth="1"/>
    <col min="12562" max="12562" width="17.21875" style="518" bestFit="1" customWidth="1"/>
    <col min="12563" max="12563" width="17.21875" style="518" customWidth="1"/>
    <col min="12564" max="12564" width="16.109375" style="518" bestFit="1" customWidth="1"/>
    <col min="12565" max="12565" width="12.88671875" style="518" customWidth="1"/>
    <col min="12566" max="12566" width="16.33203125" style="518" bestFit="1" customWidth="1"/>
    <col min="12567" max="12567" width="13.6640625" style="518" bestFit="1" customWidth="1"/>
    <col min="12568" max="12568" width="19.109375" style="518" bestFit="1" customWidth="1"/>
    <col min="12569" max="12569" width="4.33203125" style="518" customWidth="1"/>
    <col min="12570" max="12570" width="17.6640625" style="518" bestFit="1" customWidth="1"/>
    <col min="12571" max="12571" width="16.33203125" style="518" bestFit="1" customWidth="1"/>
    <col min="12572" max="12572" width="14.6640625" style="518" bestFit="1" customWidth="1"/>
    <col min="12573" max="12573" width="12.77734375" style="518" bestFit="1" customWidth="1"/>
    <col min="12574" max="12574" width="18.77734375" style="518" customWidth="1"/>
    <col min="12575" max="12575" width="4.21875" style="518" customWidth="1"/>
    <col min="12576" max="12577" width="17.21875" style="518" bestFit="1" customWidth="1"/>
    <col min="12578" max="12578" width="4.6640625" style="518" customWidth="1"/>
    <col min="12579" max="12579" width="17.21875" style="518" bestFit="1" customWidth="1"/>
    <col min="12580" max="12580" width="8.6640625" style="518"/>
    <col min="12581" max="12581" width="4.33203125" style="518" customWidth="1"/>
    <col min="12582" max="12582" width="17.6640625" style="518" bestFit="1" customWidth="1"/>
    <col min="12583" max="12585" width="8.6640625" style="518"/>
    <col min="12586" max="12586" width="16.33203125" style="518" bestFit="1" customWidth="1"/>
    <col min="12587" max="12814" width="8.6640625" style="518"/>
    <col min="12815" max="12815" width="17.88671875" style="518" bestFit="1" customWidth="1"/>
    <col min="12816" max="12816" width="40.77734375" style="518" customWidth="1"/>
    <col min="12817" max="12817" width="18.77734375" style="518" customWidth="1"/>
    <col min="12818" max="12818" width="17.21875" style="518" bestFit="1" customWidth="1"/>
    <col min="12819" max="12819" width="17.21875" style="518" customWidth="1"/>
    <col min="12820" max="12820" width="16.109375" style="518" bestFit="1" customWidth="1"/>
    <col min="12821" max="12821" width="12.88671875" style="518" customWidth="1"/>
    <col min="12822" max="12822" width="16.33203125" style="518" bestFit="1" customWidth="1"/>
    <col min="12823" max="12823" width="13.6640625" style="518" bestFit="1" customWidth="1"/>
    <col min="12824" max="12824" width="19.109375" style="518" bestFit="1" customWidth="1"/>
    <col min="12825" max="12825" width="4.33203125" style="518" customWidth="1"/>
    <col min="12826" max="12826" width="17.6640625" style="518" bestFit="1" customWidth="1"/>
    <col min="12827" max="12827" width="16.33203125" style="518" bestFit="1" customWidth="1"/>
    <col min="12828" max="12828" width="14.6640625" style="518" bestFit="1" customWidth="1"/>
    <col min="12829" max="12829" width="12.77734375" style="518" bestFit="1" customWidth="1"/>
    <col min="12830" max="12830" width="18.77734375" style="518" customWidth="1"/>
    <col min="12831" max="12831" width="4.21875" style="518" customWidth="1"/>
    <col min="12832" max="12833" width="17.21875" style="518" bestFit="1" customWidth="1"/>
    <col min="12834" max="12834" width="4.6640625" style="518" customWidth="1"/>
    <col min="12835" max="12835" width="17.21875" style="518" bestFit="1" customWidth="1"/>
    <col min="12836" max="12836" width="8.6640625" style="518"/>
    <col min="12837" max="12837" width="4.33203125" style="518" customWidth="1"/>
    <col min="12838" max="12838" width="17.6640625" style="518" bestFit="1" customWidth="1"/>
    <col min="12839" max="12841" width="8.6640625" style="518"/>
    <col min="12842" max="12842" width="16.33203125" style="518" bestFit="1" customWidth="1"/>
    <col min="12843" max="13070" width="8.6640625" style="518"/>
    <col min="13071" max="13071" width="17.88671875" style="518" bestFit="1" customWidth="1"/>
    <col min="13072" max="13072" width="40.77734375" style="518" customWidth="1"/>
    <col min="13073" max="13073" width="18.77734375" style="518" customWidth="1"/>
    <col min="13074" max="13074" width="17.21875" style="518" bestFit="1" customWidth="1"/>
    <col min="13075" max="13075" width="17.21875" style="518" customWidth="1"/>
    <col min="13076" max="13076" width="16.109375" style="518" bestFit="1" customWidth="1"/>
    <col min="13077" max="13077" width="12.88671875" style="518" customWidth="1"/>
    <col min="13078" max="13078" width="16.33203125" style="518" bestFit="1" customWidth="1"/>
    <col min="13079" max="13079" width="13.6640625" style="518" bestFit="1" customWidth="1"/>
    <col min="13080" max="13080" width="19.109375" style="518" bestFit="1" customWidth="1"/>
    <col min="13081" max="13081" width="4.33203125" style="518" customWidth="1"/>
    <col min="13082" max="13082" width="17.6640625" style="518" bestFit="1" customWidth="1"/>
    <col min="13083" max="13083" width="16.33203125" style="518" bestFit="1" customWidth="1"/>
    <col min="13084" max="13084" width="14.6640625" style="518" bestFit="1" customWidth="1"/>
    <col min="13085" max="13085" width="12.77734375" style="518" bestFit="1" customWidth="1"/>
    <col min="13086" max="13086" width="18.77734375" style="518" customWidth="1"/>
    <col min="13087" max="13087" width="4.21875" style="518" customWidth="1"/>
    <col min="13088" max="13089" width="17.21875" style="518" bestFit="1" customWidth="1"/>
    <col min="13090" max="13090" width="4.6640625" style="518" customWidth="1"/>
    <col min="13091" max="13091" width="17.21875" style="518" bestFit="1" customWidth="1"/>
    <col min="13092" max="13092" width="8.6640625" style="518"/>
    <col min="13093" max="13093" width="4.33203125" style="518" customWidth="1"/>
    <col min="13094" max="13094" width="17.6640625" style="518" bestFit="1" customWidth="1"/>
    <col min="13095" max="13097" width="8.6640625" style="518"/>
    <col min="13098" max="13098" width="16.33203125" style="518" bestFit="1" customWidth="1"/>
    <col min="13099" max="13326" width="8.6640625" style="518"/>
    <col min="13327" max="13327" width="17.88671875" style="518" bestFit="1" customWidth="1"/>
    <col min="13328" max="13328" width="40.77734375" style="518" customWidth="1"/>
    <col min="13329" max="13329" width="18.77734375" style="518" customWidth="1"/>
    <col min="13330" max="13330" width="17.21875" style="518" bestFit="1" customWidth="1"/>
    <col min="13331" max="13331" width="17.21875" style="518" customWidth="1"/>
    <col min="13332" max="13332" width="16.109375" style="518" bestFit="1" customWidth="1"/>
    <col min="13333" max="13333" width="12.88671875" style="518" customWidth="1"/>
    <col min="13334" max="13334" width="16.33203125" style="518" bestFit="1" customWidth="1"/>
    <col min="13335" max="13335" width="13.6640625" style="518" bestFit="1" customWidth="1"/>
    <col min="13336" max="13336" width="19.109375" style="518" bestFit="1" customWidth="1"/>
    <col min="13337" max="13337" width="4.33203125" style="518" customWidth="1"/>
    <col min="13338" max="13338" width="17.6640625" style="518" bestFit="1" customWidth="1"/>
    <col min="13339" max="13339" width="16.33203125" style="518" bestFit="1" customWidth="1"/>
    <col min="13340" max="13340" width="14.6640625" style="518" bestFit="1" customWidth="1"/>
    <col min="13341" max="13341" width="12.77734375" style="518" bestFit="1" customWidth="1"/>
    <col min="13342" max="13342" width="18.77734375" style="518" customWidth="1"/>
    <col min="13343" max="13343" width="4.21875" style="518" customWidth="1"/>
    <col min="13344" max="13345" width="17.21875" style="518" bestFit="1" customWidth="1"/>
    <col min="13346" max="13346" width="4.6640625" style="518" customWidth="1"/>
    <col min="13347" max="13347" width="17.21875" style="518" bestFit="1" customWidth="1"/>
    <col min="13348" max="13348" width="8.6640625" style="518"/>
    <col min="13349" max="13349" width="4.33203125" style="518" customWidth="1"/>
    <col min="13350" max="13350" width="17.6640625" style="518" bestFit="1" customWidth="1"/>
    <col min="13351" max="13353" width="8.6640625" style="518"/>
    <col min="13354" max="13354" width="16.33203125" style="518" bestFit="1" customWidth="1"/>
    <col min="13355" max="13582" width="8.6640625" style="518"/>
    <col min="13583" max="13583" width="17.88671875" style="518" bestFit="1" customWidth="1"/>
    <col min="13584" max="13584" width="40.77734375" style="518" customWidth="1"/>
    <col min="13585" max="13585" width="18.77734375" style="518" customWidth="1"/>
    <col min="13586" max="13586" width="17.21875" style="518" bestFit="1" customWidth="1"/>
    <col min="13587" max="13587" width="17.21875" style="518" customWidth="1"/>
    <col min="13588" max="13588" width="16.109375" style="518" bestFit="1" customWidth="1"/>
    <col min="13589" max="13589" width="12.88671875" style="518" customWidth="1"/>
    <col min="13590" max="13590" width="16.33203125" style="518" bestFit="1" customWidth="1"/>
    <col min="13591" max="13591" width="13.6640625" style="518" bestFit="1" customWidth="1"/>
    <col min="13592" max="13592" width="19.109375" style="518" bestFit="1" customWidth="1"/>
    <col min="13593" max="13593" width="4.33203125" style="518" customWidth="1"/>
    <col min="13594" max="13594" width="17.6640625" style="518" bestFit="1" customWidth="1"/>
    <col min="13595" max="13595" width="16.33203125" style="518" bestFit="1" customWidth="1"/>
    <col min="13596" max="13596" width="14.6640625" style="518" bestFit="1" customWidth="1"/>
    <col min="13597" max="13597" width="12.77734375" style="518" bestFit="1" customWidth="1"/>
    <col min="13598" max="13598" width="18.77734375" style="518" customWidth="1"/>
    <col min="13599" max="13599" width="4.21875" style="518" customWidth="1"/>
    <col min="13600" max="13601" width="17.21875" style="518" bestFit="1" customWidth="1"/>
    <col min="13602" max="13602" width="4.6640625" style="518" customWidth="1"/>
    <col min="13603" max="13603" width="17.21875" style="518" bestFit="1" customWidth="1"/>
    <col min="13604" max="13604" width="8.6640625" style="518"/>
    <col min="13605" max="13605" width="4.33203125" style="518" customWidth="1"/>
    <col min="13606" max="13606" width="17.6640625" style="518" bestFit="1" customWidth="1"/>
    <col min="13607" max="13609" width="8.6640625" style="518"/>
    <col min="13610" max="13610" width="16.33203125" style="518" bestFit="1" customWidth="1"/>
    <col min="13611" max="13838" width="8.6640625" style="518"/>
    <col min="13839" max="13839" width="17.88671875" style="518" bestFit="1" customWidth="1"/>
    <col min="13840" max="13840" width="40.77734375" style="518" customWidth="1"/>
    <col min="13841" max="13841" width="18.77734375" style="518" customWidth="1"/>
    <col min="13842" max="13842" width="17.21875" style="518" bestFit="1" customWidth="1"/>
    <col min="13843" max="13843" width="17.21875" style="518" customWidth="1"/>
    <col min="13844" max="13844" width="16.109375" style="518" bestFit="1" customWidth="1"/>
    <col min="13845" max="13845" width="12.88671875" style="518" customWidth="1"/>
    <col min="13846" max="13846" width="16.33203125" style="518" bestFit="1" customWidth="1"/>
    <col min="13847" max="13847" width="13.6640625" style="518" bestFit="1" customWidth="1"/>
    <col min="13848" max="13848" width="19.109375" style="518" bestFit="1" customWidth="1"/>
    <col min="13849" max="13849" width="4.33203125" style="518" customWidth="1"/>
    <col min="13850" max="13850" width="17.6640625" style="518" bestFit="1" customWidth="1"/>
    <col min="13851" max="13851" width="16.33203125" style="518" bestFit="1" customWidth="1"/>
    <col min="13852" max="13852" width="14.6640625" style="518" bestFit="1" customWidth="1"/>
    <col min="13853" max="13853" width="12.77734375" style="518" bestFit="1" customWidth="1"/>
    <col min="13854" max="13854" width="18.77734375" style="518" customWidth="1"/>
    <col min="13855" max="13855" width="4.21875" style="518" customWidth="1"/>
    <col min="13856" max="13857" width="17.21875" style="518" bestFit="1" customWidth="1"/>
    <col min="13858" max="13858" width="4.6640625" style="518" customWidth="1"/>
    <col min="13859" max="13859" width="17.21875" style="518" bestFit="1" customWidth="1"/>
    <col min="13860" max="13860" width="8.6640625" style="518"/>
    <col min="13861" max="13861" width="4.33203125" style="518" customWidth="1"/>
    <col min="13862" max="13862" width="17.6640625" style="518" bestFit="1" customWidth="1"/>
    <col min="13863" max="13865" width="8.6640625" style="518"/>
    <col min="13866" max="13866" width="16.33203125" style="518" bestFit="1" customWidth="1"/>
    <col min="13867" max="14094" width="8.6640625" style="518"/>
    <col min="14095" max="14095" width="17.88671875" style="518" bestFit="1" customWidth="1"/>
    <col min="14096" max="14096" width="40.77734375" style="518" customWidth="1"/>
    <col min="14097" max="14097" width="18.77734375" style="518" customWidth="1"/>
    <col min="14098" max="14098" width="17.21875" style="518" bestFit="1" customWidth="1"/>
    <col min="14099" max="14099" width="17.21875" style="518" customWidth="1"/>
    <col min="14100" max="14100" width="16.109375" style="518" bestFit="1" customWidth="1"/>
    <col min="14101" max="14101" width="12.88671875" style="518" customWidth="1"/>
    <col min="14102" max="14102" width="16.33203125" style="518" bestFit="1" customWidth="1"/>
    <col min="14103" max="14103" width="13.6640625" style="518" bestFit="1" customWidth="1"/>
    <col min="14104" max="14104" width="19.109375" style="518" bestFit="1" customWidth="1"/>
    <col min="14105" max="14105" width="4.33203125" style="518" customWidth="1"/>
    <col min="14106" max="14106" width="17.6640625" style="518" bestFit="1" customWidth="1"/>
    <col min="14107" max="14107" width="16.33203125" style="518" bestFit="1" customWidth="1"/>
    <col min="14108" max="14108" width="14.6640625" style="518" bestFit="1" customWidth="1"/>
    <col min="14109" max="14109" width="12.77734375" style="518" bestFit="1" customWidth="1"/>
    <col min="14110" max="14110" width="18.77734375" style="518" customWidth="1"/>
    <col min="14111" max="14111" width="4.21875" style="518" customWidth="1"/>
    <col min="14112" max="14113" width="17.21875" style="518" bestFit="1" customWidth="1"/>
    <col min="14114" max="14114" width="4.6640625" style="518" customWidth="1"/>
    <col min="14115" max="14115" width="17.21875" style="518" bestFit="1" customWidth="1"/>
    <col min="14116" max="14116" width="8.6640625" style="518"/>
    <col min="14117" max="14117" width="4.33203125" style="518" customWidth="1"/>
    <col min="14118" max="14118" width="17.6640625" style="518" bestFit="1" customWidth="1"/>
    <col min="14119" max="14121" width="8.6640625" style="518"/>
    <col min="14122" max="14122" width="16.33203125" style="518" bestFit="1" customWidth="1"/>
    <col min="14123" max="14350" width="8.6640625" style="518"/>
    <col min="14351" max="14351" width="17.88671875" style="518" bestFit="1" customWidth="1"/>
    <col min="14352" max="14352" width="40.77734375" style="518" customWidth="1"/>
    <col min="14353" max="14353" width="18.77734375" style="518" customWidth="1"/>
    <col min="14354" max="14354" width="17.21875" style="518" bestFit="1" customWidth="1"/>
    <col min="14355" max="14355" width="17.21875" style="518" customWidth="1"/>
    <col min="14356" max="14356" width="16.109375" style="518" bestFit="1" customWidth="1"/>
    <col min="14357" max="14357" width="12.88671875" style="518" customWidth="1"/>
    <col min="14358" max="14358" width="16.33203125" style="518" bestFit="1" customWidth="1"/>
    <col min="14359" max="14359" width="13.6640625" style="518" bestFit="1" customWidth="1"/>
    <col min="14360" max="14360" width="19.109375" style="518" bestFit="1" customWidth="1"/>
    <col min="14361" max="14361" width="4.33203125" style="518" customWidth="1"/>
    <col min="14362" max="14362" width="17.6640625" style="518" bestFit="1" customWidth="1"/>
    <col min="14363" max="14363" width="16.33203125" style="518" bestFit="1" customWidth="1"/>
    <col min="14364" max="14364" width="14.6640625" style="518" bestFit="1" customWidth="1"/>
    <col min="14365" max="14365" width="12.77734375" style="518" bestFit="1" customWidth="1"/>
    <col min="14366" max="14366" width="18.77734375" style="518" customWidth="1"/>
    <col min="14367" max="14367" width="4.21875" style="518" customWidth="1"/>
    <col min="14368" max="14369" width="17.21875" style="518" bestFit="1" customWidth="1"/>
    <col min="14370" max="14370" width="4.6640625" style="518" customWidth="1"/>
    <col min="14371" max="14371" width="17.21875" style="518" bestFit="1" customWidth="1"/>
    <col min="14372" max="14372" width="8.6640625" style="518"/>
    <col min="14373" max="14373" width="4.33203125" style="518" customWidth="1"/>
    <col min="14374" max="14374" width="17.6640625" style="518" bestFit="1" customWidth="1"/>
    <col min="14375" max="14377" width="8.6640625" style="518"/>
    <col min="14378" max="14378" width="16.33203125" style="518" bestFit="1" customWidth="1"/>
    <col min="14379" max="14606" width="8.6640625" style="518"/>
    <col min="14607" max="14607" width="17.88671875" style="518" bestFit="1" customWidth="1"/>
    <col min="14608" max="14608" width="40.77734375" style="518" customWidth="1"/>
    <col min="14609" max="14609" width="18.77734375" style="518" customWidth="1"/>
    <col min="14610" max="14610" width="17.21875" style="518" bestFit="1" customWidth="1"/>
    <col min="14611" max="14611" width="17.21875" style="518" customWidth="1"/>
    <col min="14612" max="14612" width="16.109375" style="518" bestFit="1" customWidth="1"/>
    <col min="14613" max="14613" width="12.88671875" style="518" customWidth="1"/>
    <col min="14614" max="14614" width="16.33203125" style="518" bestFit="1" customWidth="1"/>
    <col min="14615" max="14615" width="13.6640625" style="518" bestFit="1" customWidth="1"/>
    <col min="14616" max="14616" width="19.109375" style="518" bestFit="1" customWidth="1"/>
    <col min="14617" max="14617" width="4.33203125" style="518" customWidth="1"/>
    <col min="14618" max="14618" width="17.6640625" style="518" bestFit="1" customWidth="1"/>
    <col min="14619" max="14619" width="16.33203125" style="518" bestFit="1" customWidth="1"/>
    <col min="14620" max="14620" width="14.6640625" style="518" bestFit="1" customWidth="1"/>
    <col min="14621" max="14621" width="12.77734375" style="518" bestFit="1" customWidth="1"/>
    <col min="14622" max="14622" width="18.77734375" style="518" customWidth="1"/>
    <col min="14623" max="14623" width="4.21875" style="518" customWidth="1"/>
    <col min="14624" max="14625" width="17.21875" style="518" bestFit="1" customWidth="1"/>
    <col min="14626" max="14626" width="4.6640625" style="518" customWidth="1"/>
    <col min="14627" max="14627" width="17.21875" style="518" bestFit="1" customWidth="1"/>
    <col min="14628" max="14628" width="8.6640625" style="518"/>
    <col min="14629" max="14629" width="4.33203125" style="518" customWidth="1"/>
    <col min="14630" max="14630" width="17.6640625" style="518" bestFit="1" customWidth="1"/>
    <col min="14631" max="14633" width="8.6640625" style="518"/>
    <col min="14634" max="14634" width="16.33203125" style="518" bestFit="1" customWidth="1"/>
    <col min="14635" max="14862" width="8.6640625" style="518"/>
    <col min="14863" max="14863" width="17.88671875" style="518" bestFit="1" customWidth="1"/>
    <col min="14864" max="14864" width="40.77734375" style="518" customWidth="1"/>
    <col min="14865" max="14865" width="18.77734375" style="518" customWidth="1"/>
    <col min="14866" max="14866" width="17.21875" style="518" bestFit="1" customWidth="1"/>
    <col min="14867" max="14867" width="17.21875" style="518" customWidth="1"/>
    <col min="14868" max="14868" width="16.109375" style="518" bestFit="1" customWidth="1"/>
    <col min="14869" max="14869" width="12.88671875" style="518" customWidth="1"/>
    <col min="14870" max="14870" width="16.33203125" style="518" bestFit="1" customWidth="1"/>
    <col min="14871" max="14871" width="13.6640625" style="518" bestFit="1" customWidth="1"/>
    <col min="14872" max="14872" width="19.109375" style="518" bestFit="1" customWidth="1"/>
    <col min="14873" max="14873" width="4.33203125" style="518" customWidth="1"/>
    <col min="14874" max="14874" width="17.6640625" style="518" bestFit="1" customWidth="1"/>
    <col min="14875" max="14875" width="16.33203125" style="518" bestFit="1" customWidth="1"/>
    <col min="14876" max="14876" width="14.6640625" style="518" bestFit="1" customWidth="1"/>
    <col min="14877" max="14877" width="12.77734375" style="518" bestFit="1" customWidth="1"/>
    <col min="14878" max="14878" width="18.77734375" style="518" customWidth="1"/>
    <col min="14879" max="14879" width="4.21875" style="518" customWidth="1"/>
    <col min="14880" max="14881" width="17.21875" style="518" bestFit="1" customWidth="1"/>
    <col min="14882" max="14882" width="4.6640625" style="518" customWidth="1"/>
    <col min="14883" max="14883" width="17.21875" style="518" bestFit="1" customWidth="1"/>
    <col min="14884" max="14884" width="8.6640625" style="518"/>
    <col min="14885" max="14885" width="4.33203125" style="518" customWidth="1"/>
    <col min="14886" max="14886" width="17.6640625" style="518" bestFit="1" customWidth="1"/>
    <col min="14887" max="14889" width="8.6640625" style="518"/>
    <col min="14890" max="14890" width="16.33203125" style="518" bestFit="1" customWidth="1"/>
    <col min="14891" max="15118" width="8.6640625" style="518"/>
    <col min="15119" max="15119" width="17.88671875" style="518" bestFit="1" customWidth="1"/>
    <col min="15120" max="15120" width="40.77734375" style="518" customWidth="1"/>
    <col min="15121" max="15121" width="18.77734375" style="518" customWidth="1"/>
    <col min="15122" max="15122" width="17.21875" style="518" bestFit="1" customWidth="1"/>
    <col min="15123" max="15123" width="17.21875" style="518" customWidth="1"/>
    <col min="15124" max="15124" width="16.109375" style="518" bestFit="1" customWidth="1"/>
    <col min="15125" max="15125" width="12.88671875" style="518" customWidth="1"/>
    <col min="15126" max="15126" width="16.33203125" style="518" bestFit="1" customWidth="1"/>
    <col min="15127" max="15127" width="13.6640625" style="518" bestFit="1" customWidth="1"/>
    <col min="15128" max="15128" width="19.109375" style="518" bestFit="1" customWidth="1"/>
    <col min="15129" max="15129" width="4.33203125" style="518" customWidth="1"/>
    <col min="15130" max="15130" width="17.6640625" style="518" bestFit="1" customWidth="1"/>
    <col min="15131" max="15131" width="16.33203125" style="518" bestFit="1" customWidth="1"/>
    <col min="15132" max="15132" width="14.6640625" style="518" bestFit="1" customWidth="1"/>
    <col min="15133" max="15133" width="12.77734375" style="518" bestFit="1" customWidth="1"/>
    <col min="15134" max="15134" width="18.77734375" style="518" customWidth="1"/>
    <col min="15135" max="15135" width="4.21875" style="518" customWidth="1"/>
    <col min="15136" max="15137" width="17.21875" style="518" bestFit="1" customWidth="1"/>
    <col min="15138" max="15138" width="4.6640625" style="518" customWidth="1"/>
    <col min="15139" max="15139" width="17.21875" style="518" bestFit="1" customWidth="1"/>
    <col min="15140" max="15140" width="8.6640625" style="518"/>
    <col min="15141" max="15141" width="4.33203125" style="518" customWidth="1"/>
    <col min="15142" max="15142" width="17.6640625" style="518" bestFit="1" customWidth="1"/>
    <col min="15143" max="15145" width="8.6640625" style="518"/>
    <col min="15146" max="15146" width="16.33203125" style="518" bestFit="1" customWidth="1"/>
    <col min="15147" max="15374" width="8.6640625" style="518"/>
    <col min="15375" max="15375" width="17.88671875" style="518" bestFit="1" customWidth="1"/>
    <col min="15376" max="15376" width="40.77734375" style="518" customWidth="1"/>
    <col min="15377" max="15377" width="18.77734375" style="518" customWidth="1"/>
    <col min="15378" max="15378" width="17.21875" style="518" bestFit="1" customWidth="1"/>
    <col min="15379" max="15379" width="17.21875" style="518" customWidth="1"/>
    <col min="15380" max="15380" width="16.109375" style="518" bestFit="1" customWidth="1"/>
    <col min="15381" max="15381" width="12.88671875" style="518" customWidth="1"/>
    <col min="15382" max="15382" width="16.33203125" style="518" bestFit="1" customWidth="1"/>
    <col min="15383" max="15383" width="13.6640625" style="518" bestFit="1" customWidth="1"/>
    <col min="15384" max="15384" width="19.109375" style="518" bestFit="1" customWidth="1"/>
    <col min="15385" max="15385" width="4.33203125" style="518" customWidth="1"/>
    <col min="15386" max="15386" width="17.6640625" style="518" bestFit="1" customWidth="1"/>
    <col min="15387" max="15387" width="16.33203125" style="518" bestFit="1" customWidth="1"/>
    <col min="15388" max="15388" width="14.6640625" style="518" bestFit="1" customWidth="1"/>
    <col min="15389" max="15389" width="12.77734375" style="518" bestFit="1" customWidth="1"/>
    <col min="15390" max="15390" width="18.77734375" style="518" customWidth="1"/>
    <col min="15391" max="15391" width="4.21875" style="518" customWidth="1"/>
    <col min="15392" max="15393" width="17.21875" style="518" bestFit="1" customWidth="1"/>
    <col min="15394" max="15394" width="4.6640625" style="518" customWidth="1"/>
    <col min="15395" max="15395" width="17.21875" style="518" bestFit="1" customWidth="1"/>
    <col min="15396" max="15396" width="8.6640625" style="518"/>
    <col min="15397" max="15397" width="4.33203125" style="518" customWidth="1"/>
    <col min="15398" max="15398" width="17.6640625" style="518" bestFit="1" customWidth="1"/>
    <col min="15399" max="15401" width="8.6640625" style="518"/>
    <col min="15402" max="15402" width="16.33203125" style="518" bestFit="1" customWidth="1"/>
    <col min="15403" max="15630" width="8.6640625" style="518"/>
    <col min="15631" max="15631" width="17.88671875" style="518" bestFit="1" customWidth="1"/>
    <col min="15632" max="15632" width="40.77734375" style="518" customWidth="1"/>
    <col min="15633" max="15633" width="18.77734375" style="518" customWidth="1"/>
    <col min="15634" max="15634" width="17.21875" style="518" bestFit="1" customWidth="1"/>
    <col min="15635" max="15635" width="17.21875" style="518" customWidth="1"/>
    <col min="15636" max="15636" width="16.109375" style="518" bestFit="1" customWidth="1"/>
    <col min="15637" max="15637" width="12.88671875" style="518" customWidth="1"/>
    <col min="15638" max="15638" width="16.33203125" style="518" bestFit="1" customWidth="1"/>
    <col min="15639" max="15639" width="13.6640625" style="518" bestFit="1" customWidth="1"/>
    <col min="15640" max="15640" width="19.109375" style="518" bestFit="1" customWidth="1"/>
    <col min="15641" max="15641" width="4.33203125" style="518" customWidth="1"/>
    <col min="15642" max="15642" width="17.6640625" style="518" bestFit="1" customWidth="1"/>
    <col min="15643" max="15643" width="16.33203125" style="518" bestFit="1" customWidth="1"/>
    <col min="15644" max="15644" width="14.6640625" style="518" bestFit="1" customWidth="1"/>
    <col min="15645" max="15645" width="12.77734375" style="518" bestFit="1" customWidth="1"/>
    <col min="15646" max="15646" width="18.77734375" style="518" customWidth="1"/>
    <col min="15647" max="15647" width="4.21875" style="518" customWidth="1"/>
    <col min="15648" max="15649" width="17.21875" style="518" bestFit="1" customWidth="1"/>
    <col min="15650" max="15650" width="4.6640625" style="518" customWidth="1"/>
    <col min="15651" max="15651" width="17.21875" style="518" bestFit="1" customWidth="1"/>
    <col min="15652" max="15652" width="8.6640625" style="518"/>
    <col min="15653" max="15653" width="4.33203125" style="518" customWidth="1"/>
    <col min="15654" max="15654" width="17.6640625" style="518" bestFit="1" customWidth="1"/>
    <col min="15655" max="15657" width="8.6640625" style="518"/>
    <col min="15658" max="15658" width="16.33203125" style="518" bestFit="1" customWidth="1"/>
    <col min="15659" max="15886" width="8.6640625" style="518"/>
    <col min="15887" max="15887" width="17.88671875" style="518" bestFit="1" customWidth="1"/>
    <col min="15888" max="15888" width="40.77734375" style="518" customWidth="1"/>
    <col min="15889" max="15889" width="18.77734375" style="518" customWidth="1"/>
    <col min="15890" max="15890" width="17.21875" style="518" bestFit="1" customWidth="1"/>
    <col min="15891" max="15891" width="17.21875" style="518" customWidth="1"/>
    <col min="15892" max="15892" width="16.109375" style="518" bestFit="1" customWidth="1"/>
    <col min="15893" max="15893" width="12.88671875" style="518" customWidth="1"/>
    <col min="15894" max="15894" width="16.33203125" style="518" bestFit="1" customWidth="1"/>
    <col min="15895" max="15895" width="13.6640625" style="518" bestFit="1" customWidth="1"/>
    <col min="15896" max="15896" width="19.109375" style="518" bestFit="1" customWidth="1"/>
    <col min="15897" max="15897" width="4.33203125" style="518" customWidth="1"/>
    <col min="15898" max="15898" width="17.6640625" style="518" bestFit="1" customWidth="1"/>
    <col min="15899" max="15899" width="16.33203125" style="518" bestFit="1" customWidth="1"/>
    <col min="15900" max="15900" width="14.6640625" style="518" bestFit="1" customWidth="1"/>
    <col min="15901" max="15901" width="12.77734375" style="518" bestFit="1" customWidth="1"/>
    <col min="15902" max="15902" width="18.77734375" style="518" customWidth="1"/>
    <col min="15903" max="15903" width="4.21875" style="518" customWidth="1"/>
    <col min="15904" max="15905" width="17.21875" style="518" bestFit="1" customWidth="1"/>
    <col min="15906" max="15906" width="4.6640625" style="518" customWidth="1"/>
    <col min="15907" max="15907" width="17.21875" style="518" bestFit="1" customWidth="1"/>
    <col min="15908" max="15908" width="8.6640625" style="518"/>
    <col min="15909" max="15909" width="4.33203125" style="518" customWidth="1"/>
    <col min="15910" max="15910" width="17.6640625" style="518" bestFit="1" customWidth="1"/>
    <col min="15911" max="15913" width="8.6640625" style="518"/>
    <col min="15914" max="15914" width="16.33203125" style="518" bestFit="1" customWidth="1"/>
    <col min="15915" max="16142" width="8.6640625" style="518"/>
    <col min="16143" max="16143" width="17.88671875" style="518" bestFit="1" customWidth="1"/>
    <col min="16144" max="16144" width="40.77734375" style="518" customWidth="1"/>
    <col min="16145" max="16145" width="18.77734375" style="518" customWidth="1"/>
    <col min="16146" max="16146" width="17.21875" style="518" bestFit="1" customWidth="1"/>
    <col min="16147" max="16147" width="17.21875" style="518" customWidth="1"/>
    <col min="16148" max="16148" width="16.109375" style="518" bestFit="1" customWidth="1"/>
    <col min="16149" max="16149" width="12.88671875" style="518" customWidth="1"/>
    <col min="16150" max="16150" width="16.33203125" style="518" bestFit="1" customWidth="1"/>
    <col min="16151" max="16151" width="13.6640625" style="518" bestFit="1" customWidth="1"/>
    <col min="16152" max="16152" width="19.109375" style="518" bestFit="1" customWidth="1"/>
    <col min="16153" max="16153" width="4.33203125" style="518" customWidth="1"/>
    <col min="16154" max="16154" width="17.6640625" style="518" bestFit="1" customWidth="1"/>
    <col min="16155" max="16155" width="16.33203125" style="518" bestFit="1" customWidth="1"/>
    <col min="16156" max="16156" width="14.6640625" style="518" bestFit="1" customWidth="1"/>
    <col min="16157" max="16157" width="12.77734375" style="518" bestFit="1" customWidth="1"/>
    <col min="16158" max="16158" width="18.77734375" style="518" customWidth="1"/>
    <col min="16159" max="16159" width="4.21875" style="518" customWidth="1"/>
    <col min="16160" max="16161" width="17.21875" style="518" bestFit="1" customWidth="1"/>
    <col min="16162" max="16162" width="4.6640625" style="518" customWidth="1"/>
    <col min="16163" max="16163" width="17.21875" style="518" bestFit="1" customWidth="1"/>
    <col min="16164" max="16164" width="8.6640625" style="518"/>
    <col min="16165" max="16165" width="4.33203125" style="518" customWidth="1"/>
    <col min="16166" max="16166" width="17.6640625" style="518" bestFit="1" customWidth="1"/>
    <col min="16167" max="16169" width="8.6640625" style="518"/>
    <col min="16170" max="16170" width="16.33203125" style="518" bestFit="1" customWidth="1"/>
    <col min="16171" max="16384" width="8.6640625" style="518"/>
  </cols>
  <sheetData>
    <row r="1" spans="1:36" s="142" customFormat="1">
      <c r="A1" s="772" t="s">
        <v>715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  <c r="U1" s="772"/>
      <c r="V1" s="772"/>
      <c r="W1" s="772"/>
      <c r="X1" s="772"/>
      <c r="Y1" s="772"/>
      <c r="Z1" s="772"/>
      <c r="AB1" s="21"/>
    </row>
    <row r="2" spans="1:36" s="142" customFormat="1">
      <c r="A2" s="772" t="s">
        <v>849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772"/>
      <c r="Y2" s="772"/>
      <c r="Z2" s="772"/>
      <c r="AB2" s="21"/>
    </row>
    <row r="3" spans="1:36" s="142" customFormat="1">
      <c r="A3" s="772" t="s">
        <v>716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  <c r="U3" s="772"/>
      <c r="V3" s="772"/>
      <c r="W3" s="772"/>
      <c r="X3" s="772"/>
      <c r="Y3" s="772"/>
      <c r="Z3" s="772"/>
      <c r="AB3" s="1"/>
      <c r="AG3" s="143"/>
    </row>
    <row r="4" spans="1:36" s="142" customFormat="1" ht="21" customHeight="1">
      <c r="A4" s="772" t="s">
        <v>1140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  <c r="U4" s="772"/>
      <c r="V4" s="772"/>
      <c r="W4" s="772"/>
      <c r="X4" s="772"/>
      <c r="Y4" s="772"/>
      <c r="Z4" s="772"/>
      <c r="AB4" s="21"/>
    </row>
    <row r="5" spans="1:36" ht="18" customHeight="1">
      <c r="S5" s="521"/>
      <c r="AF5" s="523" t="s">
        <v>665</v>
      </c>
      <c r="AG5" s="523"/>
    </row>
    <row r="6" spans="1:36" s="532" customFormat="1" ht="24.6" customHeight="1">
      <c r="A6" s="744" t="s">
        <v>35</v>
      </c>
      <c r="B6" s="744" t="s">
        <v>36</v>
      </c>
      <c r="C6" s="524" t="s">
        <v>37</v>
      </c>
      <c r="D6" s="756" t="s">
        <v>38</v>
      </c>
      <c r="E6" s="757"/>
      <c r="F6" s="757"/>
      <c r="G6" s="757"/>
      <c r="H6" s="758"/>
      <c r="I6" s="525"/>
      <c r="J6" s="526"/>
      <c r="K6" s="759" t="s">
        <v>39</v>
      </c>
      <c r="L6" s="760"/>
      <c r="M6" s="760"/>
      <c r="N6" s="761"/>
      <c r="O6" s="527"/>
      <c r="P6" s="528"/>
      <c r="Q6" s="751" t="s">
        <v>1133</v>
      </c>
      <c r="R6" s="753"/>
      <c r="S6" s="529" t="s">
        <v>37</v>
      </c>
      <c r="T6" s="530"/>
      <c r="U6" s="529" t="s">
        <v>40</v>
      </c>
      <c r="V6" s="773" t="s">
        <v>41</v>
      </c>
      <c r="W6" s="774"/>
      <c r="X6" s="775"/>
      <c r="Y6" s="776" t="s">
        <v>42</v>
      </c>
      <c r="Z6" s="777"/>
      <c r="AA6" s="777"/>
      <c r="AB6" s="778"/>
      <c r="AC6" s="529" t="s">
        <v>40</v>
      </c>
      <c r="AD6" s="531"/>
      <c r="AE6" s="779" t="s">
        <v>679</v>
      </c>
      <c r="AF6" s="779"/>
      <c r="AG6" s="744" t="s">
        <v>1134</v>
      </c>
      <c r="AI6" s="533"/>
    </row>
    <row r="7" spans="1:36" s="532" customFormat="1" ht="24" customHeight="1">
      <c r="A7" s="745"/>
      <c r="B7" s="745"/>
      <c r="C7" s="747" t="s">
        <v>43</v>
      </c>
      <c r="D7" s="749" t="s">
        <v>44</v>
      </c>
      <c r="E7" s="751" t="s">
        <v>46</v>
      </c>
      <c r="F7" s="752"/>
      <c r="G7" s="753"/>
      <c r="H7" s="754" t="s">
        <v>853</v>
      </c>
      <c r="I7" s="754" t="s">
        <v>1071</v>
      </c>
      <c r="J7" s="754" t="s">
        <v>1135</v>
      </c>
      <c r="K7" s="754" t="s">
        <v>47</v>
      </c>
      <c r="L7" s="749" t="s">
        <v>48</v>
      </c>
      <c r="M7" s="749" t="s">
        <v>49</v>
      </c>
      <c r="N7" s="754" t="s">
        <v>853</v>
      </c>
      <c r="O7" s="754" t="s">
        <v>1072</v>
      </c>
      <c r="P7" s="765" t="s">
        <v>1136</v>
      </c>
      <c r="Q7" s="762"/>
      <c r="R7" s="763"/>
      <c r="S7" s="745" t="s">
        <v>50</v>
      </c>
      <c r="T7" s="534"/>
      <c r="U7" s="747" t="str">
        <f>+C7</f>
        <v>ยกมา</v>
      </c>
      <c r="V7" s="767" t="s">
        <v>855</v>
      </c>
      <c r="W7" s="767" t="s">
        <v>856</v>
      </c>
      <c r="X7" s="744" t="s">
        <v>46</v>
      </c>
      <c r="Y7" s="767" t="s">
        <v>1137</v>
      </c>
      <c r="Z7" s="744" t="s">
        <v>48</v>
      </c>
      <c r="AA7" s="744" t="s">
        <v>49</v>
      </c>
      <c r="AB7" s="754" t="s">
        <v>853</v>
      </c>
      <c r="AC7" s="747" t="str">
        <f>+S7</f>
        <v>ยกไป</v>
      </c>
      <c r="AD7" s="531"/>
      <c r="AE7" s="764" t="str">
        <f>+U7</f>
        <v>ยกมา</v>
      </c>
      <c r="AF7" s="764" t="str">
        <f>+AC7</f>
        <v>ยกไป</v>
      </c>
      <c r="AG7" s="745"/>
      <c r="AI7" s="533"/>
    </row>
    <row r="8" spans="1:36" s="532" customFormat="1" ht="73.8">
      <c r="A8" s="745"/>
      <c r="B8" s="745"/>
      <c r="C8" s="748"/>
      <c r="D8" s="750"/>
      <c r="E8" s="535" t="s">
        <v>1069</v>
      </c>
      <c r="F8" s="535" t="s">
        <v>851</v>
      </c>
      <c r="G8" s="535" t="s">
        <v>852</v>
      </c>
      <c r="H8" s="755"/>
      <c r="I8" s="755"/>
      <c r="J8" s="755"/>
      <c r="K8" s="755"/>
      <c r="L8" s="750"/>
      <c r="M8" s="750"/>
      <c r="N8" s="755"/>
      <c r="O8" s="755"/>
      <c r="P8" s="766"/>
      <c r="Q8" s="536" t="s">
        <v>970</v>
      </c>
      <c r="R8" s="536" t="s">
        <v>971</v>
      </c>
      <c r="S8" s="746"/>
      <c r="T8" s="537"/>
      <c r="U8" s="748"/>
      <c r="V8" s="746"/>
      <c r="W8" s="746"/>
      <c r="X8" s="746"/>
      <c r="Y8" s="770"/>
      <c r="Z8" s="746"/>
      <c r="AA8" s="746"/>
      <c r="AB8" s="755"/>
      <c r="AC8" s="748"/>
      <c r="AD8" s="538"/>
      <c r="AE8" s="748"/>
      <c r="AF8" s="748"/>
      <c r="AG8" s="746"/>
      <c r="AI8" s="533"/>
    </row>
    <row r="9" spans="1:36" s="532" customFormat="1" ht="18.899999999999999" customHeight="1">
      <c r="A9" s="746"/>
      <c r="B9" s="746"/>
      <c r="C9" s="539" t="s">
        <v>686</v>
      </c>
      <c r="D9" s="780" t="s">
        <v>687</v>
      </c>
      <c r="E9" s="781"/>
      <c r="F9" s="781"/>
      <c r="G9" s="781"/>
      <c r="H9" s="782"/>
      <c r="I9" s="540"/>
      <c r="J9" s="541"/>
      <c r="K9" s="769" t="s">
        <v>688</v>
      </c>
      <c r="L9" s="769"/>
      <c r="M9" s="769"/>
      <c r="N9" s="769"/>
      <c r="O9" s="542"/>
      <c r="P9" s="543"/>
      <c r="Q9" s="542"/>
      <c r="R9" s="542"/>
      <c r="S9" s="539" t="s">
        <v>859</v>
      </c>
      <c r="T9" s="537"/>
      <c r="U9" s="539" t="s">
        <v>689</v>
      </c>
      <c r="V9" s="768" t="s">
        <v>690</v>
      </c>
      <c r="W9" s="768"/>
      <c r="X9" s="768"/>
      <c r="Y9" s="769" t="s">
        <v>691</v>
      </c>
      <c r="Z9" s="769"/>
      <c r="AA9" s="769"/>
      <c r="AB9" s="769"/>
      <c r="AC9" s="539" t="s">
        <v>858</v>
      </c>
      <c r="AD9" s="538"/>
      <c r="AE9" s="539" t="s">
        <v>857</v>
      </c>
      <c r="AF9" s="539" t="s">
        <v>860</v>
      </c>
      <c r="AG9" s="544"/>
      <c r="AI9" s="533"/>
    </row>
    <row r="10" spans="1:36" ht="20.399999999999999" customHeight="1">
      <c r="A10" s="545" t="s">
        <v>95</v>
      </c>
      <c r="B10" s="546"/>
      <c r="C10" s="547"/>
      <c r="D10" s="548"/>
      <c r="E10" s="548"/>
      <c r="F10" s="548"/>
      <c r="G10" s="548"/>
      <c r="H10" s="548"/>
      <c r="I10" s="548"/>
      <c r="J10" s="549"/>
      <c r="K10" s="548"/>
      <c r="L10" s="550"/>
      <c r="M10" s="548"/>
      <c r="N10" s="548"/>
      <c r="O10" s="548"/>
      <c r="P10" s="548"/>
      <c r="Q10" s="551"/>
      <c r="R10" s="551"/>
      <c r="S10" s="552"/>
      <c r="T10" s="553"/>
      <c r="U10" s="547"/>
      <c r="V10" s="554"/>
      <c r="W10" s="554"/>
      <c r="X10" s="554"/>
      <c r="Y10" s="554"/>
      <c r="Z10" s="554"/>
      <c r="AA10" s="554"/>
      <c r="AB10" s="554"/>
      <c r="AC10" s="547"/>
      <c r="AD10" s="555"/>
      <c r="AE10" s="547"/>
      <c r="AF10" s="552"/>
      <c r="AG10" s="556"/>
    </row>
    <row r="11" spans="1:36" ht="25.5" customHeight="1">
      <c r="A11" s="557">
        <v>1205010101</v>
      </c>
      <c r="B11" s="558" t="s">
        <v>692</v>
      </c>
      <c r="C11" s="559">
        <v>1936677876.6099999</v>
      </c>
      <c r="D11" s="560">
        <v>78742282.580000013</v>
      </c>
      <c r="E11" s="560"/>
      <c r="F11" s="560"/>
      <c r="G11" s="560">
        <v>68467452.349999994</v>
      </c>
      <c r="H11" s="560"/>
      <c r="I11" s="560">
        <f>SUM(D11:H11)</f>
        <v>147209734.93000001</v>
      </c>
      <c r="J11" s="561">
        <v>147209734.93000001</v>
      </c>
      <c r="K11" s="562">
        <v>-75171384.579999998</v>
      </c>
      <c r="L11" s="563"/>
      <c r="M11" s="562"/>
      <c r="N11" s="562"/>
      <c r="O11" s="562">
        <f>SUM(K11:N11)</f>
        <v>-75171384.579999998</v>
      </c>
      <c r="P11" s="561">
        <v>-75171384.579999998</v>
      </c>
      <c r="Q11" s="560"/>
      <c r="R11" s="560"/>
      <c r="S11" s="564">
        <f>+C11+I11+O11</f>
        <v>2008716226.96</v>
      </c>
      <c r="T11" s="565"/>
      <c r="U11" s="566">
        <v>-931127870.37000012</v>
      </c>
      <c r="V11" s="567">
        <v>-64645299.810000002</v>
      </c>
      <c r="W11" s="568">
        <v>-2416883.8700000197</v>
      </c>
      <c r="X11" s="569"/>
      <c r="Y11" s="569">
        <v>2994516.35</v>
      </c>
      <c r="Z11" s="569"/>
      <c r="AA11" s="569"/>
      <c r="AB11" s="570"/>
      <c r="AC11" s="567">
        <f>+U11+V11+W11+X11+Y11+Z11+AA11+AB11</f>
        <v>-995195537.70000005</v>
      </c>
      <c r="AD11" s="571"/>
      <c r="AE11" s="559">
        <f>+C11+U11</f>
        <v>1005550006.2399998</v>
      </c>
      <c r="AF11" s="564">
        <f>+S11+AC11</f>
        <v>1013520689.26</v>
      </c>
      <c r="AG11" s="564"/>
      <c r="AH11" s="572"/>
      <c r="AJ11" s="572"/>
    </row>
    <row r="12" spans="1:36" ht="25.5" customHeight="1">
      <c r="A12" s="557">
        <v>1205020101</v>
      </c>
      <c r="B12" s="558" t="s">
        <v>693</v>
      </c>
      <c r="C12" s="559">
        <v>3107124787.7199998</v>
      </c>
      <c r="D12" s="560">
        <v>477000</v>
      </c>
      <c r="E12" s="560"/>
      <c r="F12" s="560"/>
      <c r="G12" s="560">
        <v>303821480.61000001</v>
      </c>
      <c r="H12" s="560"/>
      <c r="I12" s="560">
        <f t="shared" ref="I12:I15" si="0">SUM(D12:H12)</f>
        <v>304298480.61000001</v>
      </c>
      <c r="J12" s="561">
        <v>304298480.61000001</v>
      </c>
      <c r="K12" s="562">
        <v>-6235318.25</v>
      </c>
      <c r="L12" s="563"/>
      <c r="M12" s="562">
        <v>-34774222.659999996</v>
      </c>
      <c r="N12" s="562"/>
      <c r="O12" s="562">
        <f t="shared" ref="O12:O15" si="1">SUM(K12:N12)</f>
        <v>-41009540.909999996</v>
      </c>
      <c r="P12" s="561">
        <v>-41009540.909999996</v>
      </c>
      <c r="Q12" s="560"/>
      <c r="R12" s="560"/>
      <c r="S12" s="564">
        <f>+C12+I12+O12</f>
        <v>3370413727.4200001</v>
      </c>
      <c r="T12" s="565"/>
      <c r="U12" s="566">
        <v>-1592965535.4299996</v>
      </c>
      <c r="V12" s="567">
        <v>-117376879.36</v>
      </c>
      <c r="W12" s="568">
        <v>-255527.07999998331</v>
      </c>
      <c r="X12" s="573"/>
      <c r="Y12" s="573">
        <v>1597868.28</v>
      </c>
      <c r="Z12" s="573"/>
      <c r="AA12" s="573"/>
      <c r="AB12" s="573"/>
      <c r="AC12" s="567">
        <f t="shared" ref="AC12:AC15" si="2">+U12+V12+W12+X12+Y12+Z12+AA12+AB12</f>
        <v>-1709000073.5899994</v>
      </c>
      <c r="AD12" s="555"/>
      <c r="AE12" s="559">
        <f>+C12+U12</f>
        <v>1514159252.2900002</v>
      </c>
      <c r="AF12" s="564">
        <f t="shared" ref="AF12:AF15" si="3">+S12+AC12</f>
        <v>1661413653.8300006</v>
      </c>
      <c r="AG12" s="564"/>
      <c r="AH12" s="572"/>
      <c r="AJ12" s="572"/>
    </row>
    <row r="13" spans="1:36" ht="25.5" customHeight="1">
      <c r="A13" s="557">
        <v>1205030101</v>
      </c>
      <c r="B13" s="558" t="s">
        <v>694</v>
      </c>
      <c r="C13" s="559">
        <v>1182762584.2200003</v>
      </c>
      <c r="D13" s="560">
        <v>1459000</v>
      </c>
      <c r="E13" s="560"/>
      <c r="F13" s="560"/>
      <c r="G13" s="560">
        <v>122942766.13</v>
      </c>
      <c r="H13" s="560"/>
      <c r="I13" s="560">
        <f t="shared" si="0"/>
        <v>124401766.13</v>
      </c>
      <c r="J13" s="561">
        <v>124401766.13</v>
      </c>
      <c r="K13" s="562">
        <v>-1</v>
      </c>
      <c r="L13" s="563"/>
      <c r="M13" s="562"/>
      <c r="N13" s="562"/>
      <c r="O13" s="562">
        <f t="shared" si="1"/>
        <v>-1</v>
      </c>
      <c r="P13" s="561">
        <v>-1</v>
      </c>
      <c r="Q13" s="560"/>
      <c r="R13" s="560"/>
      <c r="S13" s="564">
        <f>+C13+I13+O13</f>
        <v>1307164349.3500004</v>
      </c>
      <c r="T13" s="565"/>
      <c r="U13" s="566">
        <v>-594927017.6099999</v>
      </c>
      <c r="V13" s="567">
        <v>-57654251.530000001</v>
      </c>
      <c r="W13" s="568">
        <v>-5.9604644775390625E-8</v>
      </c>
      <c r="X13" s="573"/>
      <c r="Y13" s="573">
        <v>0</v>
      </c>
      <c r="Z13" s="573"/>
      <c r="AA13" s="573"/>
      <c r="AB13" s="573"/>
      <c r="AC13" s="567">
        <f t="shared" si="2"/>
        <v>-652581269.13999987</v>
      </c>
      <c r="AD13" s="555"/>
      <c r="AE13" s="559">
        <f>+C13+U13</f>
        <v>587835566.61000037</v>
      </c>
      <c r="AF13" s="564">
        <f t="shared" si="3"/>
        <v>654583080.21000051</v>
      </c>
      <c r="AG13" s="564"/>
      <c r="AH13" s="572"/>
      <c r="AJ13" s="572"/>
    </row>
    <row r="14" spans="1:36" ht="25.5" customHeight="1">
      <c r="A14" s="557">
        <v>1205030106</v>
      </c>
      <c r="B14" s="558" t="s">
        <v>695</v>
      </c>
      <c r="C14" s="564">
        <v>93090</v>
      </c>
      <c r="D14" s="574">
        <v>639325</v>
      </c>
      <c r="E14" s="560"/>
      <c r="F14" s="560"/>
      <c r="G14" s="560"/>
      <c r="H14" s="560"/>
      <c r="I14" s="560">
        <f t="shared" si="0"/>
        <v>639325</v>
      </c>
      <c r="J14" s="561">
        <v>639325</v>
      </c>
      <c r="K14" s="562">
        <v>0</v>
      </c>
      <c r="L14" s="563"/>
      <c r="M14" s="562"/>
      <c r="N14" s="562"/>
      <c r="O14" s="562">
        <f t="shared" si="1"/>
        <v>0</v>
      </c>
      <c r="P14" s="561">
        <v>0</v>
      </c>
      <c r="Q14" s="575"/>
      <c r="R14" s="575"/>
      <c r="S14" s="564">
        <f>+C14+I14+O14</f>
        <v>732415</v>
      </c>
      <c r="T14" s="565"/>
      <c r="U14" s="566">
        <v>-4488.72</v>
      </c>
      <c r="V14" s="576">
        <v>-49771.65</v>
      </c>
      <c r="W14" s="568">
        <v>0</v>
      </c>
      <c r="X14" s="573"/>
      <c r="Y14" s="573">
        <v>0</v>
      </c>
      <c r="Z14" s="573"/>
      <c r="AA14" s="573"/>
      <c r="AB14" s="573"/>
      <c r="AC14" s="567">
        <f t="shared" si="2"/>
        <v>-54260.37</v>
      </c>
      <c r="AD14" s="555"/>
      <c r="AE14" s="559">
        <f>+C14+U14</f>
        <v>88601.279999999999</v>
      </c>
      <c r="AF14" s="564">
        <f t="shared" si="3"/>
        <v>678154.63</v>
      </c>
      <c r="AG14" s="564"/>
      <c r="AH14" s="572"/>
      <c r="AJ14" s="572"/>
    </row>
    <row r="15" spans="1:36" ht="25.5" customHeight="1">
      <c r="A15" s="557">
        <v>1205040101</v>
      </c>
      <c r="B15" s="558" t="s">
        <v>696</v>
      </c>
      <c r="C15" s="577">
        <v>313442877.21000004</v>
      </c>
      <c r="D15" s="574">
        <v>2733200</v>
      </c>
      <c r="E15" s="560"/>
      <c r="F15" s="560"/>
      <c r="G15" s="560">
        <v>4392260</v>
      </c>
      <c r="H15" s="578"/>
      <c r="I15" s="560">
        <f t="shared" si="0"/>
        <v>7125460</v>
      </c>
      <c r="J15" s="579">
        <v>7125460</v>
      </c>
      <c r="K15" s="562">
        <v>-4018319.2199999997</v>
      </c>
      <c r="L15" s="580"/>
      <c r="M15" s="581"/>
      <c r="N15" s="581"/>
      <c r="O15" s="562">
        <f t="shared" si="1"/>
        <v>-4018319.2199999997</v>
      </c>
      <c r="P15" s="579">
        <v>-4018319.2199999997</v>
      </c>
      <c r="Q15" s="582"/>
      <c r="R15" s="582"/>
      <c r="S15" s="564">
        <f>+C15+I15+O15</f>
        <v>316550017.99000001</v>
      </c>
      <c r="T15" s="565"/>
      <c r="U15" s="566">
        <v>-214681949.12</v>
      </c>
      <c r="V15" s="567">
        <v>-14425380.49</v>
      </c>
      <c r="W15" s="568">
        <v>-239260.20999999903</v>
      </c>
      <c r="X15" s="573"/>
      <c r="Y15" s="573">
        <v>2941775.16</v>
      </c>
      <c r="Z15" s="573"/>
      <c r="AA15" s="573"/>
      <c r="AB15" s="573"/>
      <c r="AC15" s="567">
        <f t="shared" si="2"/>
        <v>-226404814.66000003</v>
      </c>
      <c r="AD15" s="555"/>
      <c r="AE15" s="559">
        <f>+C15+U15</f>
        <v>98760928.090000033</v>
      </c>
      <c r="AF15" s="564">
        <f t="shared" si="3"/>
        <v>90145203.329999983</v>
      </c>
      <c r="AG15" s="564"/>
      <c r="AH15" s="572"/>
      <c r="AJ15" s="572"/>
    </row>
    <row r="16" spans="1:36" ht="25.5" customHeight="1">
      <c r="A16" s="583"/>
      <c r="B16" s="584" t="s">
        <v>16</v>
      </c>
      <c r="C16" s="585">
        <f>SUM(C11:C15)</f>
        <v>6540101215.7600002</v>
      </c>
      <c r="D16" s="585">
        <f t="shared" ref="D16:S16" si="4">SUM(D11:D15)</f>
        <v>84050807.580000013</v>
      </c>
      <c r="E16" s="585">
        <f t="shared" si="4"/>
        <v>0</v>
      </c>
      <c r="F16" s="585">
        <f t="shared" si="4"/>
        <v>0</v>
      </c>
      <c r="G16" s="585">
        <f t="shared" si="4"/>
        <v>499623959.09000003</v>
      </c>
      <c r="H16" s="585">
        <f t="shared" si="4"/>
        <v>0</v>
      </c>
      <c r="I16" s="585">
        <f t="shared" si="4"/>
        <v>583674766.67000008</v>
      </c>
      <c r="J16" s="585">
        <f t="shared" si="4"/>
        <v>583674766.67000008</v>
      </c>
      <c r="K16" s="586">
        <f t="shared" si="4"/>
        <v>-85425023.049999997</v>
      </c>
      <c r="L16" s="587">
        <f t="shared" si="4"/>
        <v>0</v>
      </c>
      <c r="M16" s="586">
        <f t="shared" si="4"/>
        <v>-34774222.659999996</v>
      </c>
      <c r="N16" s="586">
        <f t="shared" si="4"/>
        <v>0</v>
      </c>
      <c r="O16" s="586">
        <f t="shared" si="4"/>
        <v>-120199245.70999999</v>
      </c>
      <c r="P16" s="586">
        <f t="shared" si="4"/>
        <v>-120199245.70999999</v>
      </c>
      <c r="Q16" s="587">
        <f t="shared" si="4"/>
        <v>0</v>
      </c>
      <c r="R16" s="587">
        <f t="shared" si="4"/>
        <v>0</v>
      </c>
      <c r="S16" s="585">
        <f t="shared" si="4"/>
        <v>7003576736.7200003</v>
      </c>
      <c r="T16" s="553"/>
      <c r="U16" s="588">
        <f>SUM(U11:U15)</f>
        <v>-3333706861.2499995</v>
      </c>
      <c r="V16" s="588">
        <f>SUM(V11:V15)</f>
        <v>-254151582.84000003</v>
      </c>
      <c r="W16" s="588">
        <f>SUM(W11:W15)</f>
        <v>-2911671.1600000616</v>
      </c>
      <c r="X16" s="588">
        <f t="shared" ref="X16:AC16" si="5">SUM(X11:X15)</f>
        <v>0</v>
      </c>
      <c r="Y16" s="588">
        <f t="shared" si="5"/>
        <v>7534159.79</v>
      </c>
      <c r="Z16" s="588">
        <f t="shared" si="5"/>
        <v>0</v>
      </c>
      <c r="AA16" s="588">
        <f t="shared" si="5"/>
        <v>0</v>
      </c>
      <c r="AB16" s="588">
        <f t="shared" si="5"/>
        <v>0</v>
      </c>
      <c r="AC16" s="588">
        <f t="shared" si="5"/>
        <v>-3583235955.4599991</v>
      </c>
      <c r="AD16" s="555"/>
      <c r="AE16" s="585">
        <f>SUM(AE11:AE15)</f>
        <v>3206394354.5100007</v>
      </c>
      <c r="AF16" s="585">
        <f>SUM(AF11:AF15)</f>
        <v>3420340781.2600012</v>
      </c>
      <c r="AG16" s="564"/>
      <c r="AJ16" s="572"/>
    </row>
    <row r="17" spans="1:37" ht="25.5" customHeight="1">
      <c r="A17" s="589">
        <v>1205050101</v>
      </c>
      <c r="B17" s="590" t="s">
        <v>685</v>
      </c>
      <c r="C17" s="591">
        <v>19995386</v>
      </c>
      <c r="D17" s="591"/>
      <c r="E17" s="591"/>
      <c r="F17" s="591"/>
      <c r="G17" s="591"/>
      <c r="H17" s="591"/>
      <c r="I17" s="591"/>
      <c r="J17" s="592"/>
      <c r="K17" s="593"/>
      <c r="L17" s="594"/>
      <c r="M17" s="593"/>
      <c r="N17" s="593"/>
      <c r="O17" s="595"/>
      <c r="P17" s="596"/>
      <c r="Q17" s="597"/>
      <c r="R17" s="597"/>
      <c r="S17" s="564">
        <f>+C17+I17+O17</f>
        <v>19995386</v>
      </c>
      <c r="T17" s="553"/>
      <c r="U17" s="598">
        <v>0</v>
      </c>
      <c r="V17" s="599"/>
      <c r="W17" s="599"/>
      <c r="X17" s="599"/>
      <c r="Y17" s="591"/>
      <c r="Z17" s="591"/>
      <c r="AA17" s="591"/>
      <c r="AB17" s="591"/>
      <c r="AC17" s="567">
        <f>+U17+V17+W17+X17-Y17-Z17-AA17-AB17</f>
        <v>0</v>
      </c>
      <c r="AD17" s="555"/>
      <c r="AE17" s="559">
        <f>+C17+U17</f>
        <v>19995386</v>
      </c>
      <c r="AF17" s="564">
        <f t="shared" ref="AF17:AF18" si="6">+S17+AC17</f>
        <v>19995386</v>
      </c>
      <c r="AG17" s="564"/>
      <c r="AJ17" s="572"/>
    </row>
    <row r="18" spans="1:37" ht="25.5" hidden="1" customHeight="1">
      <c r="A18" s="600">
        <v>1205060101</v>
      </c>
      <c r="B18" s="601" t="s">
        <v>697</v>
      </c>
      <c r="C18" s="602">
        <v>0</v>
      </c>
      <c r="D18" s="602"/>
      <c r="E18" s="602"/>
      <c r="F18" s="602"/>
      <c r="G18" s="602"/>
      <c r="H18" s="602"/>
      <c r="I18" s="602"/>
      <c r="J18" s="603"/>
      <c r="K18" s="604"/>
      <c r="L18" s="605"/>
      <c r="M18" s="604"/>
      <c r="N18" s="604"/>
      <c r="O18" s="606"/>
      <c r="P18" s="607"/>
      <c r="Q18" s="608"/>
      <c r="R18" s="608"/>
      <c r="S18" s="564">
        <f>+C18+I18+O18</f>
        <v>0</v>
      </c>
      <c r="T18" s="553"/>
      <c r="U18" s="609">
        <v>0</v>
      </c>
      <c r="V18" s="610"/>
      <c r="W18" s="610"/>
      <c r="X18" s="610"/>
      <c r="Y18" s="602"/>
      <c r="Z18" s="602"/>
      <c r="AA18" s="602"/>
      <c r="AB18" s="602"/>
      <c r="AC18" s="567">
        <f>+U18+V18+W18+X18-Y18-Z18-AA18-AB18</f>
        <v>0</v>
      </c>
      <c r="AD18" s="555"/>
      <c r="AE18" s="559">
        <f>+C18+U18</f>
        <v>0</v>
      </c>
      <c r="AF18" s="564">
        <f t="shared" si="6"/>
        <v>0</v>
      </c>
      <c r="AG18" s="564"/>
      <c r="AJ18" s="572"/>
    </row>
    <row r="19" spans="1:37" ht="25.5" customHeight="1">
      <c r="A19" s="584"/>
      <c r="B19" s="584" t="s">
        <v>16</v>
      </c>
      <c r="C19" s="585">
        <f>SUM(C17:C18)</f>
        <v>19995386</v>
      </c>
      <c r="D19" s="585">
        <f t="shared" ref="D19:S19" si="7">SUM(D17:D18)</f>
        <v>0</v>
      </c>
      <c r="E19" s="585">
        <f t="shared" si="7"/>
        <v>0</v>
      </c>
      <c r="F19" s="585">
        <f t="shared" si="7"/>
        <v>0</v>
      </c>
      <c r="G19" s="585">
        <f t="shared" si="7"/>
        <v>0</v>
      </c>
      <c r="H19" s="585">
        <f t="shared" si="7"/>
        <v>0</v>
      </c>
      <c r="I19" s="585">
        <f t="shared" si="7"/>
        <v>0</v>
      </c>
      <c r="J19" s="611"/>
      <c r="K19" s="586">
        <f t="shared" si="7"/>
        <v>0</v>
      </c>
      <c r="L19" s="587">
        <f t="shared" si="7"/>
        <v>0</v>
      </c>
      <c r="M19" s="586">
        <f t="shared" si="7"/>
        <v>0</v>
      </c>
      <c r="N19" s="586">
        <f t="shared" si="7"/>
        <v>0</v>
      </c>
      <c r="O19" s="586">
        <f t="shared" si="7"/>
        <v>0</v>
      </c>
      <c r="P19" s="611"/>
      <c r="Q19" s="612"/>
      <c r="R19" s="612"/>
      <c r="S19" s="585">
        <f t="shared" si="7"/>
        <v>19995386</v>
      </c>
      <c r="T19" s="553"/>
      <c r="U19" s="613">
        <f>SUM(U17:U18)</f>
        <v>0</v>
      </c>
      <c r="V19" s="613">
        <f t="shared" ref="V19:AC19" si="8">SUM(V17:V18)</f>
        <v>0</v>
      </c>
      <c r="W19" s="613">
        <f t="shared" si="8"/>
        <v>0</v>
      </c>
      <c r="X19" s="613">
        <f t="shared" si="8"/>
        <v>0</v>
      </c>
      <c r="Y19" s="613">
        <f t="shared" si="8"/>
        <v>0</v>
      </c>
      <c r="Z19" s="613">
        <f t="shared" si="8"/>
        <v>0</v>
      </c>
      <c r="AA19" s="613">
        <f t="shared" si="8"/>
        <v>0</v>
      </c>
      <c r="AB19" s="613">
        <f t="shared" si="8"/>
        <v>0</v>
      </c>
      <c r="AC19" s="613">
        <f t="shared" si="8"/>
        <v>0</v>
      </c>
      <c r="AD19" s="555"/>
      <c r="AE19" s="585">
        <f>SUM(AE17:AE18)</f>
        <v>19995386</v>
      </c>
      <c r="AF19" s="585">
        <f>SUM(AF17:AF18)</f>
        <v>19995386</v>
      </c>
      <c r="AG19" s="564"/>
      <c r="AJ19" s="572"/>
    </row>
    <row r="20" spans="1:37" s="532" customFormat="1" ht="25.5" customHeight="1">
      <c r="A20" s="614"/>
      <c r="B20" s="614" t="s">
        <v>97</v>
      </c>
      <c r="C20" s="615">
        <f>SUM(C19,C16)</f>
        <v>6560096601.7600002</v>
      </c>
      <c r="D20" s="615">
        <f t="shared" ref="D20:S20" si="9">SUM(D19,D16)</f>
        <v>84050807.580000013</v>
      </c>
      <c r="E20" s="615">
        <f t="shared" si="9"/>
        <v>0</v>
      </c>
      <c r="F20" s="615">
        <f t="shared" si="9"/>
        <v>0</v>
      </c>
      <c r="G20" s="615">
        <f t="shared" si="9"/>
        <v>499623959.09000003</v>
      </c>
      <c r="H20" s="615">
        <f t="shared" si="9"/>
        <v>0</v>
      </c>
      <c r="I20" s="615">
        <f t="shared" si="9"/>
        <v>583674766.67000008</v>
      </c>
      <c r="J20" s="616"/>
      <c r="K20" s="617">
        <f t="shared" si="9"/>
        <v>-85425023.049999997</v>
      </c>
      <c r="L20" s="618">
        <f t="shared" si="9"/>
        <v>0</v>
      </c>
      <c r="M20" s="617">
        <f t="shared" si="9"/>
        <v>-34774222.659999996</v>
      </c>
      <c r="N20" s="617">
        <f t="shared" si="9"/>
        <v>0</v>
      </c>
      <c r="O20" s="617">
        <f t="shared" si="9"/>
        <v>-120199245.70999999</v>
      </c>
      <c r="P20" s="617">
        <f t="shared" si="9"/>
        <v>-120199245.70999999</v>
      </c>
      <c r="Q20" s="618">
        <f t="shared" si="9"/>
        <v>0</v>
      </c>
      <c r="R20" s="618">
        <f t="shared" si="9"/>
        <v>0</v>
      </c>
      <c r="S20" s="615">
        <f t="shared" si="9"/>
        <v>7023572122.7200003</v>
      </c>
      <c r="T20" s="537"/>
      <c r="U20" s="619">
        <f>+U16+U19</f>
        <v>-3333706861.2499995</v>
      </c>
      <c r="V20" s="619">
        <f t="shared" ref="V20:AC20" si="10">+V16+V19</f>
        <v>-254151582.84000003</v>
      </c>
      <c r="W20" s="619">
        <f t="shared" si="10"/>
        <v>-2911671.1600000616</v>
      </c>
      <c r="X20" s="619">
        <f t="shared" si="10"/>
        <v>0</v>
      </c>
      <c r="Y20" s="619">
        <f t="shared" si="10"/>
        <v>7534159.79</v>
      </c>
      <c r="Z20" s="619">
        <f t="shared" si="10"/>
        <v>0</v>
      </c>
      <c r="AA20" s="619">
        <f t="shared" si="10"/>
        <v>0</v>
      </c>
      <c r="AB20" s="619">
        <f t="shared" si="10"/>
        <v>0</v>
      </c>
      <c r="AC20" s="619">
        <f t="shared" si="10"/>
        <v>-3583235955.4599991</v>
      </c>
      <c r="AD20" s="538"/>
      <c r="AE20" s="615">
        <f>+AE16+AE19</f>
        <v>3226389740.5100007</v>
      </c>
      <c r="AF20" s="615">
        <f>+AF16+AF19</f>
        <v>3440336167.2600012</v>
      </c>
      <c r="AG20" s="620"/>
      <c r="AI20" s="533"/>
      <c r="AJ20" s="621"/>
    </row>
    <row r="21" spans="1:37" ht="25.5" customHeight="1">
      <c r="A21" s="622" t="s">
        <v>100</v>
      </c>
      <c r="B21" s="623"/>
      <c r="C21" s="624"/>
      <c r="D21" s="560"/>
      <c r="E21" s="560"/>
      <c r="F21" s="560"/>
      <c r="G21" s="560"/>
      <c r="H21" s="560"/>
      <c r="I21" s="560"/>
      <c r="J21" s="561"/>
      <c r="K21" s="562"/>
      <c r="L21" s="563"/>
      <c r="M21" s="562"/>
      <c r="N21" s="562"/>
      <c r="O21" s="562"/>
      <c r="P21" s="561"/>
      <c r="Q21" s="575"/>
      <c r="R21" s="575"/>
      <c r="S21" s="556"/>
      <c r="T21" s="553"/>
      <c r="U21" s="597"/>
      <c r="V21" s="625"/>
      <c r="W21" s="625"/>
      <c r="X21" s="625"/>
      <c r="Y21" s="625"/>
      <c r="Z21" s="625"/>
      <c r="AA21" s="625"/>
      <c r="AB21" s="625"/>
      <c r="AC21" s="625"/>
      <c r="AD21" s="626"/>
      <c r="AE21" s="627"/>
      <c r="AF21" s="624"/>
      <c r="AG21" s="556"/>
    </row>
    <row r="22" spans="1:37" ht="25.5" customHeight="1">
      <c r="A22" s="557">
        <v>1206010101</v>
      </c>
      <c r="B22" s="623" t="s">
        <v>51</v>
      </c>
      <c r="C22" s="559">
        <v>225784261.38000178</v>
      </c>
      <c r="D22" s="560">
        <v>17430887.23</v>
      </c>
      <c r="E22" s="560"/>
      <c r="F22" s="560">
        <f>153616.91+7918+17715053.4</f>
        <v>17876588.309999999</v>
      </c>
      <c r="G22" s="560">
        <f>200086+220000</f>
        <v>420086</v>
      </c>
      <c r="H22" s="560"/>
      <c r="I22" s="560">
        <f t="shared" ref="I22:I39" si="11">SUM(D22:H22)</f>
        <v>35727561.539999999</v>
      </c>
      <c r="J22" s="561">
        <v>35727561.539999999</v>
      </c>
      <c r="K22" s="562">
        <v>-5767083.1099999994</v>
      </c>
      <c r="L22" s="563"/>
      <c r="M22" s="562">
        <f>+-153616.91+-7918</f>
        <v>-161534.91</v>
      </c>
      <c r="N22" s="562"/>
      <c r="O22" s="562">
        <f t="shared" ref="O22:O39" si="12">SUM(K22:N22)</f>
        <v>-5928618.0199999996</v>
      </c>
      <c r="P22" s="561">
        <v>-5928618.0199999996</v>
      </c>
      <c r="Q22" s="560"/>
      <c r="R22" s="560"/>
      <c r="S22" s="564">
        <f t="shared" ref="S22:S29" si="13">+C22+I22+O22</f>
        <v>255583204.90000176</v>
      </c>
      <c r="T22" s="565"/>
      <c r="U22" s="566">
        <v>-155715096.80999997</v>
      </c>
      <c r="V22" s="566">
        <v>-35917003.530000001</v>
      </c>
      <c r="W22" s="566">
        <v>-73459.279999993742</v>
      </c>
      <c r="X22" s="559"/>
      <c r="Y22" s="559">
        <v>4824900.879999999</v>
      </c>
      <c r="Z22" s="559"/>
      <c r="AA22" s="559"/>
      <c r="AB22" s="627"/>
      <c r="AC22" s="567">
        <f t="shared" ref="AC22:AC39" si="14">+U22+V22+W22+X22+Y22+Z22+AA22+AB22</f>
        <v>-186880658.73999998</v>
      </c>
      <c r="AD22" s="555"/>
      <c r="AE22" s="559">
        <f t="shared" ref="AE22:AE37" si="15">+C22+U22</f>
        <v>70069164.570001811</v>
      </c>
      <c r="AF22" s="564">
        <f t="shared" ref="AF22:AF37" si="16">+S22+AC22</f>
        <v>68702546.160001785</v>
      </c>
      <c r="AG22" s="564"/>
      <c r="AH22" s="572"/>
      <c r="AJ22" s="572"/>
      <c r="AK22" s="522"/>
    </row>
    <row r="23" spans="1:37" ht="25.5" customHeight="1">
      <c r="A23" s="557">
        <v>1206020101</v>
      </c>
      <c r="B23" s="623" t="s">
        <v>698</v>
      </c>
      <c r="C23" s="559">
        <v>123792000.12</v>
      </c>
      <c r="D23" s="560">
        <v>8559170</v>
      </c>
      <c r="E23" s="560"/>
      <c r="F23" s="560"/>
      <c r="G23" s="560"/>
      <c r="H23" s="560"/>
      <c r="I23" s="560">
        <f t="shared" si="11"/>
        <v>8559170</v>
      </c>
      <c r="J23" s="561">
        <v>8559170</v>
      </c>
      <c r="K23" s="562">
        <v>-840682.69000000006</v>
      </c>
      <c r="L23" s="563"/>
      <c r="M23" s="562"/>
      <c r="N23" s="562"/>
      <c r="O23" s="562">
        <f t="shared" si="12"/>
        <v>-840682.69000000006</v>
      </c>
      <c r="P23" s="561">
        <v>-840682.69000000006</v>
      </c>
      <c r="Q23" s="560"/>
      <c r="R23" s="560"/>
      <c r="S23" s="564">
        <f t="shared" si="13"/>
        <v>131510487.43000001</v>
      </c>
      <c r="T23" s="565"/>
      <c r="U23" s="566">
        <v>-91011371.189999998</v>
      </c>
      <c r="V23" s="566">
        <v>-9682349.7800000031</v>
      </c>
      <c r="W23" s="566">
        <v>0</v>
      </c>
      <c r="X23" s="559"/>
      <c r="Y23" s="559">
        <v>805621.42</v>
      </c>
      <c r="Z23" s="559"/>
      <c r="AA23" s="559"/>
      <c r="AB23" s="627"/>
      <c r="AC23" s="567">
        <f t="shared" si="14"/>
        <v>-99888099.549999997</v>
      </c>
      <c r="AD23" s="555"/>
      <c r="AE23" s="559">
        <f t="shared" si="15"/>
        <v>32780628.930000007</v>
      </c>
      <c r="AF23" s="564">
        <f t="shared" si="16"/>
        <v>31622387.88000001</v>
      </c>
      <c r="AG23" s="564"/>
      <c r="AH23" s="572"/>
      <c r="AJ23" s="572"/>
      <c r="AK23" s="522"/>
    </row>
    <row r="24" spans="1:37" ht="25.5" customHeight="1">
      <c r="A24" s="557">
        <v>1206030101</v>
      </c>
      <c r="B24" s="623" t="s">
        <v>699</v>
      </c>
      <c r="C24" s="559">
        <v>66165655.639999956</v>
      </c>
      <c r="D24" s="560">
        <v>4000723.5500000007</v>
      </c>
      <c r="E24" s="560"/>
      <c r="F24" s="560">
        <f>45000+8221842.15</f>
        <v>8266842.1500000004</v>
      </c>
      <c r="G24" s="560">
        <v>45000</v>
      </c>
      <c r="H24" s="560"/>
      <c r="I24" s="560">
        <f t="shared" si="11"/>
        <v>12312565.700000001</v>
      </c>
      <c r="J24" s="561">
        <v>12312565.700000001</v>
      </c>
      <c r="K24" s="562">
        <v>-805776.31000000029</v>
      </c>
      <c r="L24" s="563"/>
      <c r="M24" s="562"/>
      <c r="N24" s="562"/>
      <c r="O24" s="562">
        <f t="shared" si="12"/>
        <v>-805776.31000000029</v>
      </c>
      <c r="P24" s="561">
        <v>-805776.31000000029</v>
      </c>
      <c r="Q24" s="560"/>
      <c r="R24" s="560"/>
      <c r="S24" s="564">
        <f t="shared" si="13"/>
        <v>77672445.029999956</v>
      </c>
      <c r="T24" s="565"/>
      <c r="U24" s="566">
        <v>-32489282.629999992</v>
      </c>
      <c r="V24" s="566">
        <v>-9142427.5299999993</v>
      </c>
      <c r="W24" s="566">
        <v>-51455.490000052378</v>
      </c>
      <c r="X24" s="559"/>
      <c r="Y24" s="559">
        <v>254486.88999999998</v>
      </c>
      <c r="Z24" s="559"/>
      <c r="AA24" s="559"/>
      <c r="AB24" s="627"/>
      <c r="AC24" s="567">
        <f t="shared" si="14"/>
        <v>-41428678.760000043</v>
      </c>
      <c r="AD24" s="555"/>
      <c r="AE24" s="559">
        <f t="shared" si="15"/>
        <v>33676373.009999961</v>
      </c>
      <c r="AF24" s="564">
        <f t="shared" si="16"/>
        <v>36243766.269999914</v>
      </c>
      <c r="AG24" s="564"/>
      <c r="AH24" s="572"/>
      <c r="AJ24" s="572"/>
      <c r="AK24" s="522"/>
    </row>
    <row r="25" spans="1:37" ht="25.5" customHeight="1">
      <c r="A25" s="557">
        <v>1206040101</v>
      </c>
      <c r="B25" s="623" t="s">
        <v>700</v>
      </c>
      <c r="C25" s="559">
        <v>157537986.3499999</v>
      </c>
      <c r="D25" s="560">
        <v>12713766.999999998</v>
      </c>
      <c r="E25" s="560"/>
      <c r="F25" s="560">
        <v>4096863.06</v>
      </c>
      <c r="G25" s="560"/>
      <c r="H25" s="560"/>
      <c r="I25" s="560">
        <f t="shared" si="11"/>
        <v>16810630.059999999</v>
      </c>
      <c r="J25" s="561">
        <v>16810630.059999999</v>
      </c>
      <c r="K25" s="562">
        <v>-1529023.959999999</v>
      </c>
      <c r="L25" s="563"/>
      <c r="M25" s="562">
        <v>-45000</v>
      </c>
      <c r="N25" s="562"/>
      <c r="O25" s="562">
        <f t="shared" si="12"/>
        <v>-1574023.959999999</v>
      </c>
      <c r="P25" s="561">
        <v>-1574023.959999999</v>
      </c>
      <c r="Q25" s="560"/>
      <c r="R25" s="560"/>
      <c r="S25" s="564">
        <f t="shared" si="13"/>
        <v>172774592.4499999</v>
      </c>
      <c r="T25" s="565"/>
      <c r="U25" s="566">
        <v>-84770641.429999992</v>
      </c>
      <c r="V25" s="566">
        <v>-23519780.449999999</v>
      </c>
      <c r="W25" s="566">
        <v>-114181.289999865</v>
      </c>
      <c r="X25" s="559"/>
      <c r="Y25" s="559">
        <v>1257454.2200000004</v>
      </c>
      <c r="Z25" s="559"/>
      <c r="AA25" s="559"/>
      <c r="AB25" s="627"/>
      <c r="AC25" s="567">
        <f t="shared" si="14"/>
        <v>-107147148.94999987</v>
      </c>
      <c r="AD25" s="555"/>
      <c r="AE25" s="559">
        <f t="shared" si="15"/>
        <v>72767344.919999912</v>
      </c>
      <c r="AF25" s="564">
        <f t="shared" si="16"/>
        <v>65627443.50000003</v>
      </c>
      <c r="AG25" s="564"/>
      <c r="AH25" s="572"/>
      <c r="AJ25" s="572"/>
      <c r="AK25" s="522"/>
    </row>
    <row r="26" spans="1:37" ht="25.5" customHeight="1">
      <c r="A26" s="557">
        <v>1206050101</v>
      </c>
      <c r="B26" s="623" t="s">
        <v>701</v>
      </c>
      <c r="C26" s="559">
        <v>10254685.329999998</v>
      </c>
      <c r="D26" s="560">
        <v>1243615.75</v>
      </c>
      <c r="E26" s="560"/>
      <c r="F26" s="560">
        <v>3148625</v>
      </c>
      <c r="G26" s="560">
        <v>107100</v>
      </c>
      <c r="H26" s="560"/>
      <c r="I26" s="560">
        <f t="shared" si="11"/>
        <v>4499340.75</v>
      </c>
      <c r="J26" s="561">
        <v>4499340.75</v>
      </c>
      <c r="K26" s="562">
        <v>-41211.229999999996</v>
      </c>
      <c r="L26" s="563"/>
      <c r="M26" s="562"/>
      <c r="N26" s="562"/>
      <c r="O26" s="562">
        <f t="shared" si="12"/>
        <v>-41211.229999999996</v>
      </c>
      <c r="P26" s="561">
        <v>-41211.229999999996</v>
      </c>
      <c r="Q26" s="560"/>
      <c r="R26" s="560"/>
      <c r="S26" s="564">
        <f t="shared" si="13"/>
        <v>14712814.849999998</v>
      </c>
      <c r="T26" s="565"/>
      <c r="U26" s="566">
        <v>-6864767.4299999997</v>
      </c>
      <c r="V26" s="566">
        <v>-1495234.3100000003</v>
      </c>
      <c r="W26" s="566">
        <v>0</v>
      </c>
      <c r="X26" s="559"/>
      <c r="Y26" s="566">
        <v>-107819.84</v>
      </c>
      <c r="Z26" s="559"/>
      <c r="AA26" s="559"/>
      <c r="AB26" s="627"/>
      <c r="AC26" s="567">
        <f t="shared" si="14"/>
        <v>-8467821.5800000001</v>
      </c>
      <c r="AD26" s="555"/>
      <c r="AE26" s="559">
        <f t="shared" si="15"/>
        <v>3389917.8999999985</v>
      </c>
      <c r="AF26" s="564">
        <f t="shared" si="16"/>
        <v>6244993.2699999977</v>
      </c>
      <c r="AG26" s="564"/>
      <c r="AH26" s="572"/>
      <c r="AJ26" s="572"/>
      <c r="AK26" s="522"/>
    </row>
    <row r="27" spans="1:37" ht="25.5" customHeight="1">
      <c r="A27" s="557">
        <v>1206060101</v>
      </c>
      <c r="B27" s="623" t="s">
        <v>702</v>
      </c>
      <c r="C27" s="559">
        <v>1472449.1600000001</v>
      </c>
      <c r="D27" s="560">
        <v>163429</v>
      </c>
      <c r="E27" s="560"/>
      <c r="F27" s="560"/>
      <c r="G27" s="560"/>
      <c r="H27" s="560"/>
      <c r="I27" s="560">
        <f t="shared" si="11"/>
        <v>163429</v>
      </c>
      <c r="J27" s="561">
        <v>163429</v>
      </c>
      <c r="K27" s="562">
        <v>0</v>
      </c>
      <c r="L27" s="563"/>
      <c r="M27" s="562"/>
      <c r="N27" s="562"/>
      <c r="O27" s="562">
        <f t="shared" si="12"/>
        <v>0</v>
      </c>
      <c r="P27" s="561">
        <v>0</v>
      </c>
      <c r="Q27" s="560"/>
      <c r="R27" s="560"/>
      <c r="S27" s="564">
        <f t="shared" si="13"/>
        <v>1635878.1600000001</v>
      </c>
      <c r="T27" s="565"/>
      <c r="U27" s="566">
        <v>-912360.43000000017</v>
      </c>
      <c r="V27" s="566">
        <v>-245276.91</v>
      </c>
      <c r="W27" s="566">
        <v>-14765.000000000029</v>
      </c>
      <c r="X27" s="559"/>
      <c r="Y27" s="559">
        <v>0</v>
      </c>
      <c r="Z27" s="559"/>
      <c r="AA27" s="559"/>
      <c r="AB27" s="627"/>
      <c r="AC27" s="567">
        <f t="shared" si="14"/>
        <v>-1172402.3400000001</v>
      </c>
      <c r="AD27" s="555"/>
      <c r="AE27" s="559">
        <f t="shared" si="15"/>
        <v>560088.73</v>
      </c>
      <c r="AF27" s="564">
        <f t="shared" si="16"/>
        <v>463475.82000000007</v>
      </c>
      <c r="AG27" s="564"/>
      <c r="AH27" s="572"/>
      <c r="AJ27" s="572"/>
      <c r="AK27" s="522"/>
    </row>
    <row r="28" spans="1:37" ht="25.5" customHeight="1">
      <c r="A28" s="557">
        <v>1206070101</v>
      </c>
      <c r="B28" s="623" t="s">
        <v>703</v>
      </c>
      <c r="C28" s="559">
        <v>91724875.729999989</v>
      </c>
      <c r="D28" s="560">
        <v>7130927</v>
      </c>
      <c r="E28" s="560"/>
      <c r="F28" s="560"/>
      <c r="G28" s="560"/>
      <c r="H28" s="560"/>
      <c r="I28" s="560">
        <f t="shared" si="11"/>
        <v>7130927</v>
      </c>
      <c r="J28" s="561">
        <v>7130927</v>
      </c>
      <c r="K28" s="562">
        <v>-4370236.8500000015</v>
      </c>
      <c r="L28" s="563"/>
      <c r="M28" s="562"/>
      <c r="N28" s="562"/>
      <c r="O28" s="562">
        <f t="shared" si="12"/>
        <v>-4370236.8500000015</v>
      </c>
      <c r="P28" s="561">
        <v>-4370236.8500000015</v>
      </c>
      <c r="Q28" s="560"/>
      <c r="R28" s="560"/>
      <c r="S28" s="564">
        <f t="shared" si="13"/>
        <v>94485565.879999995</v>
      </c>
      <c r="T28" s="565"/>
      <c r="U28" s="566">
        <v>-34841232</v>
      </c>
      <c r="V28" s="566">
        <v>-10229977.75</v>
      </c>
      <c r="W28" s="566">
        <v>0</v>
      </c>
      <c r="X28" s="559"/>
      <c r="Y28" s="559">
        <v>4370221.8500000015</v>
      </c>
      <c r="Z28" s="559"/>
      <c r="AA28" s="559"/>
      <c r="AB28" s="627"/>
      <c r="AC28" s="567">
        <f t="shared" si="14"/>
        <v>-40700987.899999999</v>
      </c>
      <c r="AD28" s="555"/>
      <c r="AE28" s="559">
        <f t="shared" si="15"/>
        <v>56883643.729999989</v>
      </c>
      <c r="AF28" s="564">
        <f t="shared" si="16"/>
        <v>53784577.979999997</v>
      </c>
      <c r="AG28" s="564"/>
      <c r="AH28" s="572"/>
      <c r="AJ28" s="572"/>
      <c r="AK28" s="522"/>
    </row>
    <row r="29" spans="1:37" ht="25.5" customHeight="1">
      <c r="A29" s="557">
        <v>1206080101</v>
      </c>
      <c r="B29" s="623" t="s">
        <v>704</v>
      </c>
      <c r="C29" s="559">
        <v>14401</v>
      </c>
      <c r="D29" s="560">
        <v>0</v>
      </c>
      <c r="E29" s="560"/>
      <c r="F29" s="560"/>
      <c r="G29" s="560"/>
      <c r="H29" s="560"/>
      <c r="I29" s="560">
        <f t="shared" si="11"/>
        <v>0</v>
      </c>
      <c r="J29" s="561">
        <v>0</v>
      </c>
      <c r="K29" s="562">
        <v>0</v>
      </c>
      <c r="L29" s="563"/>
      <c r="M29" s="562"/>
      <c r="N29" s="562"/>
      <c r="O29" s="562">
        <f t="shared" si="12"/>
        <v>0</v>
      </c>
      <c r="P29" s="561">
        <v>0</v>
      </c>
      <c r="Q29" s="560"/>
      <c r="R29" s="560"/>
      <c r="S29" s="564">
        <f t="shared" si="13"/>
        <v>14401</v>
      </c>
      <c r="T29" s="565"/>
      <c r="U29" s="628">
        <v>-14398</v>
      </c>
      <c r="V29" s="566">
        <v>0</v>
      </c>
      <c r="W29" s="566">
        <v>0</v>
      </c>
      <c r="X29" s="629"/>
      <c r="Y29" s="559">
        <v>0</v>
      </c>
      <c r="Z29" s="559"/>
      <c r="AA29" s="559"/>
      <c r="AB29" s="627"/>
      <c r="AC29" s="567">
        <f t="shared" si="14"/>
        <v>-14398</v>
      </c>
      <c r="AD29" s="555"/>
      <c r="AE29" s="559">
        <f t="shared" si="15"/>
        <v>3</v>
      </c>
      <c r="AF29" s="564">
        <f t="shared" si="16"/>
        <v>3</v>
      </c>
      <c r="AG29" s="564"/>
      <c r="AH29" s="572"/>
      <c r="AJ29" s="572"/>
      <c r="AK29" s="522"/>
    </row>
    <row r="30" spans="1:37" ht="25.5" customHeight="1">
      <c r="A30" s="557">
        <v>1206090101</v>
      </c>
      <c r="B30" s="623" t="s">
        <v>705</v>
      </c>
      <c r="C30" s="559">
        <v>159899957.83000004</v>
      </c>
      <c r="D30" s="560">
        <v>74239963.769999966</v>
      </c>
      <c r="E30" s="560">
        <v>2</v>
      </c>
      <c r="F30" s="560"/>
      <c r="G30" s="560"/>
      <c r="H30" s="560"/>
      <c r="I30" s="560">
        <f t="shared" si="11"/>
        <v>74239965.769999966</v>
      </c>
      <c r="J30" s="561">
        <v>74239965.769999966</v>
      </c>
      <c r="K30" s="562">
        <v>-14487916.329999993</v>
      </c>
      <c r="L30" s="563"/>
      <c r="M30" s="562"/>
      <c r="N30" s="562"/>
      <c r="O30" s="562">
        <f t="shared" si="12"/>
        <v>-14487916.329999993</v>
      </c>
      <c r="P30" s="561">
        <v>-14487916.329999993</v>
      </c>
      <c r="Q30" s="560"/>
      <c r="R30" s="560">
        <v>38424130.770000003</v>
      </c>
      <c r="S30" s="564">
        <f>+C30+I30+O30+Q30-R30</f>
        <v>181227876.50000003</v>
      </c>
      <c r="T30" s="565"/>
      <c r="U30" s="628">
        <v>-95634128.040000007</v>
      </c>
      <c r="V30" s="566">
        <v>-23087585.75</v>
      </c>
      <c r="W30" s="566">
        <v>-6305.0000000633299</v>
      </c>
      <c r="X30" s="629"/>
      <c r="Y30" s="559">
        <v>13035685.460000001</v>
      </c>
      <c r="Z30" s="559"/>
      <c r="AA30" s="559"/>
      <c r="AB30" s="627"/>
      <c r="AC30" s="567">
        <f t="shared" si="14"/>
        <v>-105692333.33000007</v>
      </c>
      <c r="AD30" s="555"/>
      <c r="AE30" s="559">
        <f t="shared" si="15"/>
        <v>64265829.790000036</v>
      </c>
      <c r="AF30" s="564">
        <f t="shared" si="16"/>
        <v>75535543.169999957</v>
      </c>
      <c r="AG30" s="564"/>
      <c r="AH30" s="572"/>
      <c r="AJ30" s="572"/>
      <c r="AK30" s="522"/>
    </row>
    <row r="31" spans="1:37" ht="25.5" customHeight="1">
      <c r="A31" s="557">
        <v>1206100101</v>
      </c>
      <c r="B31" s="623" t="s">
        <v>706</v>
      </c>
      <c r="C31" s="559">
        <v>169029867.58999994</v>
      </c>
      <c r="D31" s="560">
        <v>36670111.000000045</v>
      </c>
      <c r="E31" s="560"/>
      <c r="F31" s="560">
        <f>425469+1591839.05</f>
        <v>2017308.05</v>
      </c>
      <c r="G31" s="560"/>
      <c r="H31" s="560"/>
      <c r="I31" s="560">
        <f t="shared" si="11"/>
        <v>38687419.050000042</v>
      </c>
      <c r="J31" s="561">
        <v>38687419.050000042</v>
      </c>
      <c r="K31" s="562">
        <v>-753313.13999999966</v>
      </c>
      <c r="L31" s="563"/>
      <c r="M31" s="562">
        <f>+-108209+-425469</f>
        <v>-533678</v>
      </c>
      <c r="N31" s="562"/>
      <c r="O31" s="562">
        <f t="shared" si="12"/>
        <v>-1286991.1399999997</v>
      </c>
      <c r="P31" s="561">
        <v>-1286991.1399999997</v>
      </c>
      <c r="Q31" s="560"/>
      <c r="R31" s="560"/>
      <c r="S31" s="564">
        <f t="shared" ref="S31:S37" si="17">+C31+I31+O31</f>
        <v>206430295.5</v>
      </c>
      <c r="T31" s="565"/>
      <c r="U31" s="628">
        <v>-115814459.79000001</v>
      </c>
      <c r="V31" s="566">
        <v>-41155386.689999998</v>
      </c>
      <c r="W31" s="566">
        <v>-15960.500000163913</v>
      </c>
      <c r="X31" s="629"/>
      <c r="Y31" s="559">
        <v>604389.83999999857</v>
      </c>
      <c r="Z31" s="559"/>
      <c r="AA31" s="559"/>
      <c r="AB31" s="627"/>
      <c r="AC31" s="567">
        <f t="shared" si="14"/>
        <v>-156381417.14000019</v>
      </c>
      <c r="AD31" s="555"/>
      <c r="AE31" s="559">
        <f t="shared" si="15"/>
        <v>53215407.799999937</v>
      </c>
      <c r="AF31" s="564">
        <f t="shared" si="16"/>
        <v>50048878.359999806</v>
      </c>
      <c r="AG31" s="564"/>
      <c r="AH31" s="572"/>
      <c r="AJ31" s="572"/>
      <c r="AK31" s="522"/>
    </row>
    <row r="32" spans="1:37" ht="25.5" customHeight="1">
      <c r="A32" s="557">
        <v>1206110101</v>
      </c>
      <c r="B32" s="623" t="s">
        <v>707</v>
      </c>
      <c r="C32" s="559">
        <v>216556743.08000016</v>
      </c>
      <c r="D32" s="560">
        <v>73294769.150000006</v>
      </c>
      <c r="E32" s="560">
        <v>1</v>
      </c>
      <c r="F32" s="560"/>
      <c r="G32" s="560"/>
      <c r="H32" s="560"/>
      <c r="I32" s="560">
        <f t="shared" si="11"/>
        <v>73294770.150000006</v>
      </c>
      <c r="J32" s="561">
        <v>73294770.150000006</v>
      </c>
      <c r="K32" s="562">
        <v>-4251012.0699999994</v>
      </c>
      <c r="L32" s="563"/>
      <c r="M32" s="562"/>
      <c r="N32" s="562"/>
      <c r="O32" s="562">
        <f t="shared" si="12"/>
        <v>-4251012.0699999994</v>
      </c>
      <c r="P32" s="561">
        <v>-4251012.0699999994</v>
      </c>
      <c r="Q32" s="560"/>
      <c r="R32" s="560"/>
      <c r="S32" s="564">
        <f t="shared" si="17"/>
        <v>285600501.16000015</v>
      </c>
      <c r="T32" s="565"/>
      <c r="U32" s="628">
        <v>-121900195.47999999</v>
      </c>
      <c r="V32" s="566">
        <v>-55428018.229999997</v>
      </c>
      <c r="W32" s="566">
        <v>-149806.31999992579</v>
      </c>
      <c r="X32" s="629"/>
      <c r="Y32" s="559">
        <v>2212976.38</v>
      </c>
      <c r="Z32" s="559"/>
      <c r="AA32" s="559"/>
      <c r="AB32" s="627"/>
      <c r="AC32" s="567">
        <f t="shared" si="14"/>
        <v>-175265043.64999992</v>
      </c>
      <c r="AD32" s="555"/>
      <c r="AE32" s="559">
        <f t="shared" si="15"/>
        <v>94656547.600000173</v>
      </c>
      <c r="AF32" s="564">
        <f t="shared" si="16"/>
        <v>110335457.51000023</v>
      </c>
      <c r="AG32" s="564"/>
      <c r="AH32" s="572"/>
      <c r="AJ32" s="572"/>
      <c r="AK32" s="522"/>
    </row>
    <row r="33" spans="1:37" ht="25.5" customHeight="1">
      <c r="A33" s="557">
        <v>1206120101</v>
      </c>
      <c r="B33" s="623" t="s">
        <v>708</v>
      </c>
      <c r="C33" s="559">
        <v>24184569.979999982</v>
      </c>
      <c r="D33" s="560">
        <v>3486816.7600000007</v>
      </c>
      <c r="E33" s="560"/>
      <c r="F33" s="560"/>
      <c r="G33" s="560"/>
      <c r="H33" s="560"/>
      <c r="I33" s="560">
        <f t="shared" si="11"/>
        <v>3486816.7600000007</v>
      </c>
      <c r="J33" s="561">
        <v>3486816.7600000007</v>
      </c>
      <c r="K33" s="562">
        <v>-433866.45</v>
      </c>
      <c r="L33" s="563"/>
      <c r="M33" s="562"/>
      <c r="N33" s="562"/>
      <c r="O33" s="562">
        <f t="shared" si="12"/>
        <v>-433866.45</v>
      </c>
      <c r="P33" s="561">
        <v>-433866.45</v>
      </c>
      <c r="Q33" s="560"/>
      <c r="R33" s="560"/>
      <c r="S33" s="564">
        <f t="shared" si="17"/>
        <v>27237520.289999984</v>
      </c>
      <c r="T33" s="565"/>
      <c r="U33" s="628">
        <v>-17688658.540000003</v>
      </c>
      <c r="V33" s="566">
        <v>-4091130.3800000004</v>
      </c>
      <c r="W33" s="566">
        <v>4.1909515857696533E-9</v>
      </c>
      <c r="X33" s="629"/>
      <c r="Y33" s="559">
        <v>432227.99</v>
      </c>
      <c r="Z33" s="559"/>
      <c r="AA33" s="559"/>
      <c r="AB33" s="627"/>
      <c r="AC33" s="567">
        <f t="shared" si="14"/>
        <v>-21347560.93</v>
      </c>
      <c r="AD33" s="555"/>
      <c r="AE33" s="559">
        <f t="shared" si="15"/>
        <v>6495911.439999979</v>
      </c>
      <c r="AF33" s="564">
        <f t="shared" si="16"/>
        <v>5889959.3599999845</v>
      </c>
      <c r="AG33" s="564"/>
      <c r="AH33" s="572"/>
      <c r="AJ33" s="572"/>
      <c r="AK33" s="522"/>
    </row>
    <row r="34" spans="1:37" ht="25.5" customHeight="1">
      <c r="A34" s="557">
        <v>1206130101</v>
      </c>
      <c r="B34" s="623" t="s">
        <v>709</v>
      </c>
      <c r="C34" s="559">
        <v>8984244.4500000011</v>
      </c>
      <c r="D34" s="560">
        <v>586250</v>
      </c>
      <c r="E34" s="560"/>
      <c r="F34" s="560"/>
      <c r="G34" s="560"/>
      <c r="H34" s="560"/>
      <c r="I34" s="560">
        <f t="shared" si="11"/>
        <v>586250</v>
      </c>
      <c r="J34" s="561">
        <v>586250</v>
      </c>
      <c r="K34" s="562">
        <v>-29565.119999999999</v>
      </c>
      <c r="L34" s="563"/>
      <c r="M34" s="562"/>
      <c r="N34" s="562"/>
      <c r="O34" s="562">
        <f t="shared" si="12"/>
        <v>-29565.119999999999</v>
      </c>
      <c r="P34" s="561">
        <v>-29565.119999999999</v>
      </c>
      <c r="Q34" s="560"/>
      <c r="R34" s="560"/>
      <c r="S34" s="564">
        <f t="shared" si="17"/>
        <v>9540929.3300000019</v>
      </c>
      <c r="T34" s="565"/>
      <c r="U34" s="628">
        <v>-4753814.6799999988</v>
      </c>
      <c r="V34" s="566">
        <v>-1438253.79</v>
      </c>
      <c r="W34" s="566">
        <v>0</v>
      </c>
      <c r="X34" s="629"/>
      <c r="Y34" s="559">
        <v>24405.57</v>
      </c>
      <c r="Z34" s="559"/>
      <c r="AA34" s="559"/>
      <c r="AB34" s="627"/>
      <c r="AC34" s="567">
        <f t="shared" si="14"/>
        <v>-6167662.8999999985</v>
      </c>
      <c r="AD34" s="555"/>
      <c r="AE34" s="559">
        <f t="shared" si="15"/>
        <v>4230429.7700000023</v>
      </c>
      <c r="AF34" s="564">
        <f t="shared" si="16"/>
        <v>3373266.4300000034</v>
      </c>
      <c r="AG34" s="564"/>
      <c r="AH34" s="572"/>
      <c r="AJ34" s="572"/>
      <c r="AK34" s="522"/>
    </row>
    <row r="35" spans="1:37" ht="25.5" customHeight="1">
      <c r="A35" s="557">
        <v>1206140101</v>
      </c>
      <c r="B35" s="558" t="s">
        <v>710</v>
      </c>
      <c r="C35" s="559">
        <v>2409449.61</v>
      </c>
      <c r="D35" s="560">
        <v>135700</v>
      </c>
      <c r="E35" s="560"/>
      <c r="F35" s="560"/>
      <c r="G35" s="567"/>
      <c r="H35" s="567"/>
      <c r="I35" s="560">
        <f t="shared" si="11"/>
        <v>135700</v>
      </c>
      <c r="J35" s="630">
        <v>135700</v>
      </c>
      <c r="K35" s="562">
        <v>0</v>
      </c>
      <c r="L35" s="631"/>
      <c r="M35" s="568"/>
      <c r="N35" s="562"/>
      <c r="O35" s="562">
        <f t="shared" si="12"/>
        <v>0</v>
      </c>
      <c r="P35" s="561">
        <v>0</v>
      </c>
      <c r="Q35" s="560"/>
      <c r="R35" s="560"/>
      <c r="S35" s="564">
        <f t="shared" si="17"/>
        <v>2545149.61</v>
      </c>
      <c r="T35" s="565"/>
      <c r="U35" s="628">
        <v>-1785710.6300000001</v>
      </c>
      <c r="V35" s="566">
        <v>-226828.87</v>
      </c>
      <c r="W35" s="566">
        <v>0</v>
      </c>
      <c r="X35" s="629"/>
      <c r="Y35" s="559">
        <v>0</v>
      </c>
      <c r="Z35" s="559"/>
      <c r="AA35" s="559"/>
      <c r="AB35" s="627"/>
      <c r="AC35" s="567">
        <f t="shared" si="14"/>
        <v>-2012539.5</v>
      </c>
      <c r="AD35" s="555"/>
      <c r="AE35" s="559">
        <f t="shared" si="15"/>
        <v>623738.97999999975</v>
      </c>
      <c r="AF35" s="564">
        <f t="shared" si="16"/>
        <v>532610.10999999987</v>
      </c>
      <c r="AG35" s="564"/>
      <c r="AH35" s="572"/>
      <c r="AJ35" s="572"/>
      <c r="AK35" s="522"/>
    </row>
    <row r="36" spans="1:37" ht="25.5" customHeight="1">
      <c r="A36" s="557">
        <v>1206150101</v>
      </c>
      <c r="B36" s="558" t="s">
        <v>711</v>
      </c>
      <c r="C36" s="559">
        <v>548913.38</v>
      </c>
      <c r="D36" s="560">
        <v>371435.21</v>
      </c>
      <c r="E36" s="560"/>
      <c r="F36" s="560"/>
      <c r="G36" s="560"/>
      <c r="H36" s="560"/>
      <c r="I36" s="560">
        <f t="shared" si="11"/>
        <v>371435.21</v>
      </c>
      <c r="J36" s="561">
        <v>371435.21</v>
      </c>
      <c r="K36" s="562">
        <v>0</v>
      </c>
      <c r="L36" s="631"/>
      <c r="M36" s="568"/>
      <c r="N36" s="562"/>
      <c r="O36" s="562">
        <f t="shared" si="12"/>
        <v>0</v>
      </c>
      <c r="P36" s="561">
        <v>0</v>
      </c>
      <c r="Q36" s="560"/>
      <c r="R36" s="560"/>
      <c r="S36" s="564">
        <f t="shared" si="17"/>
        <v>920348.59000000008</v>
      </c>
      <c r="T36" s="565"/>
      <c r="U36" s="628">
        <v>-370910.85000000003</v>
      </c>
      <c r="V36" s="566">
        <v>-135808.13</v>
      </c>
      <c r="W36" s="566">
        <v>0</v>
      </c>
      <c r="X36" s="629"/>
      <c r="Y36" s="559">
        <v>0</v>
      </c>
      <c r="Z36" s="559"/>
      <c r="AA36" s="559"/>
      <c r="AB36" s="627"/>
      <c r="AC36" s="567">
        <f t="shared" si="14"/>
        <v>-506718.98000000004</v>
      </c>
      <c r="AD36" s="555"/>
      <c r="AE36" s="559">
        <f t="shared" si="15"/>
        <v>178002.52999999997</v>
      </c>
      <c r="AF36" s="564">
        <f t="shared" si="16"/>
        <v>413629.61000000004</v>
      </c>
      <c r="AG36" s="564"/>
      <c r="AH36" s="572"/>
      <c r="AJ36" s="572"/>
      <c r="AK36" s="522"/>
    </row>
    <row r="37" spans="1:37" ht="25.5" customHeight="1">
      <c r="A37" s="557">
        <v>1206160101</v>
      </c>
      <c r="B37" s="558" t="s">
        <v>712</v>
      </c>
      <c r="C37" s="577">
        <v>251060.02000000002</v>
      </c>
      <c r="D37" s="578">
        <v>10000</v>
      </c>
      <c r="E37" s="578"/>
      <c r="F37" s="578"/>
      <c r="G37" s="578"/>
      <c r="H37" s="578"/>
      <c r="I37" s="560">
        <f t="shared" si="11"/>
        <v>10000</v>
      </c>
      <c r="J37" s="579">
        <v>10000</v>
      </c>
      <c r="K37" s="562">
        <v>-1</v>
      </c>
      <c r="L37" s="632"/>
      <c r="M37" s="576"/>
      <c r="N37" s="562"/>
      <c r="O37" s="562">
        <f t="shared" si="12"/>
        <v>-1</v>
      </c>
      <c r="P37" s="561">
        <v>-1</v>
      </c>
      <c r="Q37" s="575"/>
      <c r="R37" s="560"/>
      <c r="S37" s="564">
        <f t="shared" si="17"/>
        <v>261059.02000000002</v>
      </c>
      <c r="T37" s="565"/>
      <c r="U37" s="633">
        <v>-61268.94</v>
      </c>
      <c r="V37" s="566">
        <v>-44269.61</v>
      </c>
      <c r="W37" s="566">
        <v>0</v>
      </c>
      <c r="X37" s="629"/>
      <c r="Y37" s="559">
        <v>0</v>
      </c>
      <c r="Z37" s="559"/>
      <c r="AA37" s="559"/>
      <c r="AB37" s="627"/>
      <c r="AC37" s="567">
        <f t="shared" si="14"/>
        <v>-105538.55</v>
      </c>
      <c r="AD37" s="555"/>
      <c r="AE37" s="559">
        <f t="shared" si="15"/>
        <v>189791.08000000002</v>
      </c>
      <c r="AF37" s="564">
        <f t="shared" si="16"/>
        <v>155520.47000000003</v>
      </c>
      <c r="AG37" s="564"/>
      <c r="AH37" s="572"/>
      <c r="AJ37" s="572"/>
      <c r="AK37" s="522"/>
    </row>
    <row r="38" spans="1:37" ht="25.5" customHeight="1">
      <c r="A38" s="557"/>
      <c r="B38" s="584" t="s">
        <v>16</v>
      </c>
      <c r="C38" s="585">
        <f>SUM(C22:C37)</f>
        <v>1258611120.650002</v>
      </c>
      <c r="D38" s="585">
        <f t="shared" ref="D38:S38" si="18">SUM(D22:D37)</f>
        <v>240037565.42000002</v>
      </c>
      <c r="E38" s="585">
        <f t="shared" si="18"/>
        <v>3</v>
      </c>
      <c r="F38" s="585">
        <f t="shared" si="18"/>
        <v>35406226.57</v>
      </c>
      <c r="G38" s="585">
        <f t="shared" si="18"/>
        <v>572186</v>
      </c>
      <c r="H38" s="585">
        <f t="shared" si="18"/>
        <v>0</v>
      </c>
      <c r="I38" s="585">
        <f t="shared" si="18"/>
        <v>276015980.98999995</v>
      </c>
      <c r="J38" s="585">
        <f t="shared" si="18"/>
        <v>276015980.98999995</v>
      </c>
      <c r="K38" s="586">
        <f t="shared" si="18"/>
        <v>-33309688.259999998</v>
      </c>
      <c r="L38" s="587">
        <f t="shared" si="18"/>
        <v>0</v>
      </c>
      <c r="M38" s="586">
        <f t="shared" si="18"/>
        <v>-740212.91</v>
      </c>
      <c r="N38" s="587">
        <f t="shared" si="18"/>
        <v>0</v>
      </c>
      <c r="O38" s="586">
        <f t="shared" si="18"/>
        <v>-34049901.169999994</v>
      </c>
      <c r="P38" s="586">
        <f t="shared" si="18"/>
        <v>-34049901.169999994</v>
      </c>
      <c r="Q38" s="587">
        <f t="shared" si="18"/>
        <v>0</v>
      </c>
      <c r="R38" s="586">
        <f t="shared" si="18"/>
        <v>38424130.770000003</v>
      </c>
      <c r="S38" s="585">
        <f t="shared" si="18"/>
        <v>1462153069.7000015</v>
      </c>
      <c r="T38" s="553"/>
      <c r="U38" s="588">
        <f>SUM(U22:U37)</f>
        <v>-764628296.87</v>
      </c>
      <c r="V38" s="588">
        <f t="shared" ref="V38:AC38" si="19">SUM(V22:V37)</f>
        <v>-215839331.70999998</v>
      </c>
      <c r="W38" s="588">
        <f t="shared" si="19"/>
        <v>-425932.88000005996</v>
      </c>
      <c r="X38" s="588">
        <f t="shared" si="19"/>
        <v>0</v>
      </c>
      <c r="Y38" s="588">
        <f t="shared" si="19"/>
        <v>27714550.66</v>
      </c>
      <c r="Z38" s="588">
        <f t="shared" si="19"/>
        <v>0</v>
      </c>
      <c r="AA38" s="588">
        <f t="shared" si="19"/>
        <v>0</v>
      </c>
      <c r="AB38" s="588">
        <f t="shared" si="19"/>
        <v>0</v>
      </c>
      <c r="AC38" s="588">
        <f t="shared" si="19"/>
        <v>-953179010.79999995</v>
      </c>
      <c r="AD38" s="555"/>
      <c r="AE38" s="588">
        <f t="shared" ref="AE38:AF38" si="20">SUM(AE22:AE37)</f>
        <v>493982823.78000176</v>
      </c>
      <c r="AF38" s="588">
        <f t="shared" si="20"/>
        <v>508974058.90000182</v>
      </c>
      <c r="AG38" s="634"/>
    </row>
    <row r="39" spans="1:37" ht="25.5" customHeight="1">
      <c r="A39" s="557">
        <v>1206170101</v>
      </c>
      <c r="B39" s="635" t="s">
        <v>713</v>
      </c>
      <c r="C39" s="577">
        <v>7688381.3399999961</v>
      </c>
      <c r="D39" s="578"/>
      <c r="E39" s="578"/>
      <c r="F39" s="578"/>
      <c r="G39" s="578"/>
      <c r="H39" s="578"/>
      <c r="I39" s="560">
        <f t="shared" si="11"/>
        <v>0</v>
      </c>
      <c r="J39" s="579"/>
      <c r="K39" s="576">
        <v>-231708.5</v>
      </c>
      <c r="L39" s="632"/>
      <c r="M39" s="576"/>
      <c r="N39" s="580"/>
      <c r="O39" s="562">
        <f t="shared" si="12"/>
        <v>-231708.5</v>
      </c>
      <c r="P39" s="579"/>
      <c r="Q39" s="582"/>
      <c r="R39" s="578"/>
      <c r="S39" s="564">
        <f>+C39+I39+O39</f>
        <v>7456672.8399999961</v>
      </c>
      <c r="T39" s="553"/>
      <c r="U39" s="633">
        <v>-2380700.7400000319</v>
      </c>
      <c r="V39" s="576"/>
      <c r="W39" s="576"/>
      <c r="X39" s="576"/>
      <c r="Y39" s="636">
        <v>231704.5</v>
      </c>
      <c r="Z39" s="632"/>
      <c r="AA39" s="632"/>
      <c r="AB39" s="632"/>
      <c r="AC39" s="567">
        <f t="shared" si="14"/>
        <v>-2148996.2400000319</v>
      </c>
      <c r="AD39" s="555"/>
      <c r="AE39" s="559">
        <f>+C39+U39</f>
        <v>5307680.5999999642</v>
      </c>
      <c r="AF39" s="564">
        <f t="shared" ref="AF39" si="21">+S39+AC39</f>
        <v>5307676.5999999642</v>
      </c>
      <c r="AG39" s="564"/>
    </row>
    <row r="40" spans="1:37" ht="25.5" customHeight="1">
      <c r="A40" s="557"/>
      <c r="B40" s="584" t="s">
        <v>16</v>
      </c>
      <c r="C40" s="585">
        <f>SUM(C39)</f>
        <v>7688381.3399999961</v>
      </c>
      <c r="D40" s="585">
        <f t="shared" ref="D40:S40" si="22">SUM(D39)</f>
        <v>0</v>
      </c>
      <c r="E40" s="585">
        <f t="shared" si="22"/>
        <v>0</v>
      </c>
      <c r="F40" s="585">
        <f t="shared" si="22"/>
        <v>0</v>
      </c>
      <c r="G40" s="585">
        <f t="shared" si="22"/>
        <v>0</v>
      </c>
      <c r="H40" s="585">
        <f t="shared" si="22"/>
        <v>0</v>
      </c>
      <c r="I40" s="585">
        <f t="shared" si="22"/>
        <v>0</v>
      </c>
      <c r="J40" s="585">
        <f t="shared" si="22"/>
        <v>0</v>
      </c>
      <c r="K40" s="586">
        <f t="shared" si="22"/>
        <v>-231708.5</v>
      </c>
      <c r="L40" s="587">
        <f t="shared" si="22"/>
        <v>0</v>
      </c>
      <c r="M40" s="586">
        <f t="shared" si="22"/>
        <v>0</v>
      </c>
      <c r="N40" s="587">
        <f t="shared" si="22"/>
        <v>0</v>
      </c>
      <c r="O40" s="586">
        <f t="shared" si="22"/>
        <v>-231708.5</v>
      </c>
      <c r="P40" s="586">
        <f t="shared" si="22"/>
        <v>0</v>
      </c>
      <c r="Q40" s="587">
        <f t="shared" si="22"/>
        <v>0</v>
      </c>
      <c r="R40" s="586">
        <f t="shared" si="22"/>
        <v>0</v>
      </c>
      <c r="S40" s="586">
        <f t="shared" si="22"/>
        <v>7456672.8399999961</v>
      </c>
      <c r="T40" s="553"/>
      <c r="U40" s="633">
        <f>SUM(U39)</f>
        <v>-2380700.7400000319</v>
      </c>
      <c r="V40" s="637">
        <f t="shared" ref="V40:AC40" si="23">SUM(V39)</f>
        <v>0</v>
      </c>
      <c r="W40" s="637">
        <f t="shared" si="23"/>
        <v>0</v>
      </c>
      <c r="X40" s="637">
        <f t="shared" si="23"/>
        <v>0</v>
      </c>
      <c r="Y40" s="637">
        <f t="shared" si="23"/>
        <v>231704.5</v>
      </c>
      <c r="Z40" s="637">
        <f t="shared" si="23"/>
        <v>0</v>
      </c>
      <c r="AA40" s="637">
        <f t="shared" si="23"/>
        <v>0</v>
      </c>
      <c r="AB40" s="637">
        <f t="shared" si="23"/>
        <v>0</v>
      </c>
      <c r="AC40" s="637">
        <f t="shared" si="23"/>
        <v>-2148996.2400000319</v>
      </c>
      <c r="AD40" s="555"/>
      <c r="AE40" s="613">
        <f>SUM(AE39)</f>
        <v>5307680.5999999642</v>
      </c>
      <c r="AF40" s="613">
        <f>SUM(AF39)</f>
        <v>5307676.5999999642</v>
      </c>
      <c r="AG40" s="638"/>
    </row>
    <row r="41" spans="1:37" s="532" customFormat="1" ht="25.5" customHeight="1">
      <c r="A41" s="639"/>
      <c r="B41" s="614" t="s">
        <v>714</v>
      </c>
      <c r="C41" s="615">
        <f>SUM(C40,C38)</f>
        <v>1266299501.9900019</v>
      </c>
      <c r="D41" s="615">
        <f t="shared" ref="D41:AC41" si="24">SUM(D40,D38)</f>
        <v>240037565.42000002</v>
      </c>
      <c r="E41" s="615">
        <f t="shared" si="24"/>
        <v>3</v>
      </c>
      <c r="F41" s="615">
        <f t="shared" si="24"/>
        <v>35406226.57</v>
      </c>
      <c r="G41" s="615">
        <f t="shared" si="24"/>
        <v>572186</v>
      </c>
      <c r="H41" s="615">
        <f t="shared" si="24"/>
        <v>0</v>
      </c>
      <c r="I41" s="615">
        <f t="shared" si="24"/>
        <v>276015980.98999995</v>
      </c>
      <c r="J41" s="615">
        <f t="shared" si="24"/>
        <v>276015980.98999995</v>
      </c>
      <c r="K41" s="617">
        <f t="shared" si="24"/>
        <v>-33541396.759999998</v>
      </c>
      <c r="L41" s="618">
        <f t="shared" si="24"/>
        <v>0</v>
      </c>
      <c r="M41" s="617">
        <f t="shared" si="24"/>
        <v>-740212.91</v>
      </c>
      <c r="N41" s="618">
        <f t="shared" si="24"/>
        <v>0</v>
      </c>
      <c r="O41" s="617">
        <f t="shared" si="24"/>
        <v>-34281609.669999994</v>
      </c>
      <c r="P41" s="617">
        <f t="shared" si="24"/>
        <v>-34049901.169999994</v>
      </c>
      <c r="Q41" s="618">
        <f t="shared" si="24"/>
        <v>0</v>
      </c>
      <c r="R41" s="617">
        <f t="shared" si="24"/>
        <v>38424130.770000003</v>
      </c>
      <c r="S41" s="617">
        <f t="shared" si="24"/>
        <v>1469609742.5400014</v>
      </c>
      <c r="T41" s="537"/>
      <c r="U41" s="619">
        <f t="shared" si="24"/>
        <v>-767008997.61000001</v>
      </c>
      <c r="V41" s="619">
        <f t="shared" si="24"/>
        <v>-215839331.70999998</v>
      </c>
      <c r="W41" s="619">
        <f t="shared" si="24"/>
        <v>-425932.88000005996</v>
      </c>
      <c r="X41" s="619">
        <f t="shared" si="24"/>
        <v>0</v>
      </c>
      <c r="Y41" s="619">
        <f t="shared" si="24"/>
        <v>27946255.16</v>
      </c>
      <c r="Z41" s="619">
        <f t="shared" si="24"/>
        <v>0</v>
      </c>
      <c r="AA41" s="619">
        <f t="shared" si="24"/>
        <v>0</v>
      </c>
      <c r="AB41" s="619">
        <f t="shared" si="24"/>
        <v>0</v>
      </c>
      <c r="AC41" s="619">
        <f t="shared" si="24"/>
        <v>-955328007.03999996</v>
      </c>
      <c r="AD41" s="538"/>
      <c r="AE41" s="615">
        <f>+AE38+AE40</f>
        <v>499290504.38000172</v>
      </c>
      <c r="AF41" s="615">
        <f>+AF38+AF40</f>
        <v>514281735.50000179</v>
      </c>
      <c r="AG41" s="620"/>
      <c r="AI41" s="533"/>
      <c r="AJ41" s="621"/>
    </row>
    <row r="42" spans="1:37">
      <c r="A42" s="640" t="s">
        <v>52</v>
      </c>
      <c r="B42" s="641"/>
      <c r="C42" s="577"/>
      <c r="D42" s="578"/>
      <c r="E42" s="578"/>
      <c r="F42" s="578"/>
      <c r="G42" s="578"/>
      <c r="H42" s="578"/>
      <c r="I42" s="578"/>
      <c r="J42" s="579"/>
      <c r="K42" s="581"/>
      <c r="L42" s="580"/>
      <c r="M42" s="581"/>
      <c r="N42" s="580"/>
      <c r="O42" s="581"/>
      <c r="P42" s="579"/>
      <c r="Q42" s="582"/>
      <c r="R42" s="578"/>
      <c r="S42" s="577"/>
      <c r="T42" s="553"/>
      <c r="U42" s="577"/>
      <c r="V42" s="578"/>
      <c r="W42" s="578"/>
      <c r="X42" s="578"/>
      <c r="Y42" s="577"/>
      <c r="Z42" s="577"/>
      <c r="AA42" s="577"/>
      <c r="AB42" s="578"/>
      <c r="AC42" s="642"/>
      <c r="AD42" s="626"/>
      <c r="AE42" s="642"/>
      <c r="AF42" s="577"/>
      <c r="AG42" s="564"/>
    </row>
    <row r="43" spans="1:37" s="657" customFormat="1" ht="24" customHeight="1">
      <c r="A43" s="643">
        <v>1211010101</v>
      </c>
      <c r="B43" s="644" t="s">
        <v>52</v>
      </c>
      <c r="C43" s="645">
        <v>438197472.95999998</v>
      </c>
      <c r="D43" s="645">
        <v>104042051.52</v>
      </c>
      <c r="E43" s="646"/>
      <c r="F43" s="646"/>
      <c r="G43" s="646"/>
      <c r="H43" s="646"/>
      <c r="I43" s="647">
        <f>SUM(D43:H43)</f>
        <v>104042051.52</v>
      </c>
      <c r="J43" s="648"/>
      <c r="K43" s="649"/>
      <c r="L43" s="650"/>
      <c r="M43" s="649">
        <v>-500196145.08999997</v>
      </c>
      <c r="N43" s="650"/>
      <c r="O43" s="651">
        <f>SUM(K43:N43)</f>
        <v>-500196145.08999997</v>
      </c>
      <c r="P43" s="648">
        <v>-500196145.08999997</v>
      </c>
      <c r="Q43" s="652"/>
      <c r="R43" s="646"/>
      <c r="S43" s="585">
        <f>+C43+I43+O43</f>
        <v>42043379.390000045</v>
      </c>
      <c r="T43" s="653"/>
      <c r="U43" s="654"/>
      <c r="V43" s="643"/>
      <c r="W43" s="643"/>
      <c r="X43" s="643"/>
      <c r="Y43" s="643"/>
      <c r="Z43" s="643"/>
      <c r="AA43" s="643"/>
      <c r="AB43" s="643"/>
      <c r="AC43" s="655"/>
      <c r="AD43" s="656"/>
      <c r="AE43" s="585">
        <f>+C43+U43</f>
        <v>438197472.95999998</v>
      </c>
      <c r="AF43" s="585">
        <f t="shared" ref="AF43" si="25">+S43+AC43</f>
        <v>42043379.390000045</v>
      </c>
      <c r="AG43" s="564"/>
      <c r="AI43" s="658"/>
    </row>
    <row r="44" spans="1:37" s="532" customFormat="1">
      <c r="A44" s="614"/>
      <c r="B44" s="614" t="s">
        <v>106</v>
      </c>
      <c r="C44" s="615">
        <f>SUM(C43)</f>
        <v>438197472.95999998</v>
      </c>
      <c r="D44" s="615">
        <f t="shared" ref="D44:AC44" si="26">SUM(D43)</f>
        <v>104042051.52</v>
      </c>
      <c r="E44" s="615">
        <f t="shared" si="26"/>
        <v>0</v>
      </c>
      <c r="F44" s="615">
        <f t="shared" si="26"/>
        <v>0</v>
      </c>
      <c r="G44" s="615">
        <f t="shared" si="26"/>
        <v>0</v>
      </c>
      <c r="H44" s="615">
        <f t="shared" si="26"/>
        <v>0</v>
      </c>
      <c r="I44" s="615">
        <f t="shared" si="26"/>
        <v>104042051.52</v>
      </c>
      <c r="J44" s="615">
        <f t="shared" si="26"/>
        <v>0</v>
      </c>
      <c r="K44" s="617">
        <f t="shared" si="26"/>
        <v>0</v>
      </c>
      <c r="L44" s="618">
        <f t="shared" si="26"/>
        <v>0</v>
      </c>
      <c r="M44" s="617">
        <f t="shared" si="26"/>
        <v>-500196145.08999997</v>
      </c>
      <c r="N44" s="618">
        <f t="shared" si="26"/>
        <v>0</v>
      </c>
      <c r="O44" s="617">
        <f t="shared" si="26"/>
        <v>-500196145.08999997</v>
      </c>
      <c r="P44" s="617">
        <f t="shared" si="26"/>
        <v>-500196145.08999997</v>
      </c>
      <c r="Q44" s="618">
        <f t="shared" si="26"/>
        <v>0</v>
      </c>
      <c r="R44" s="617">
        <f t="shared" si="26"/>
        <v>0</v>
      </c>
      <c r="S44" s="615">
        <f t="shared" si="26"/>
        <v>42043379.390000045</v>
      </c>
      <c r="T44" s="537"/>
      <c r="U44" s="615">
        <f t="shared" si="26"/>
        <v>0</v>
      </c>
      <c r="V44" s="615">
        <f t="shared" si="26"/>
        <v>0</v>
      </c>
      <c r="W44" s="615">
        <f t="shared" si="26"/>
        <v>0</v>
      </c>
      <c r="X44" s="615">
        <f t="shared" si="26"/>
        <v>0</v>
      </c>
      <c r="Y44" s="615">
        <f t="shared" si="26"/>
        <v>0</v>
      </c>
      <c r="Z44" s="615">
        <f t="shared" si="26"/>
        <v>0</v>
      </c>
      <c r="AA44" s="615">
        <f t="shared" si="26"/>
        <v>0</v>
      </c>
      <c r="AB44" s="615">
        <f t="shared" si="26"/>
        <v>0</v>
      </c>
      <c r="AC44" s="615">
        <f t="shared" si="26"/>
        <v>0</v>
      </c>
      <c r="AD44" s="538"/>
      <c r="AE44" s="615">
        <f>SUM(AE43)</f>
        <v>438197472.95999998</v>
      </c>
      <c r="AF44" s="615">
        <f t="shared" ref="AF44" si="27">SUM(AF43)</f>
        <v>42043379.390000045</v>
      </c>
      <c r="AG44" s="620"/>
      <c r="AI44" s="533"/>
    </row>
    <row r="45" spans="1:37" s="532" customFormat="1" ht="25.2" thickBot="1">
      <c r="A45" s="659"/>
      <c r="B45" s="659" t="s">
        <v>371</v>
      </c>
      <c r="C45" s="660">
        <f>SUM(C20,C41,C44)</f>
        <v>8264593576.7100019</v>
      </c>
      <c r="D45" s="660">
        <f t="shared" ref="D45:AC45" si="28">SUM(D20,D41,D44)</f>
        <v>428130424.51999998</v>
      </c>
      <c r="E45" s="660">
        <f t="shared" si="28"/>
        <v>3</v>
      </c>
      <c r="F45" s="660">
        <f t="shared" si="28"/>
        <v>35406226.57</v>
      </c>
      <c r="G45" s="660">
        <f t="shared" si="28"/>
        <v>500196145.09000003</v>
      </c>
      <c r="H45" s="660">
        <f t="shared" si="28"/>
        <v>0</v>
      </c>
      <c r="I45" s="660">
        <f t="shared" si="28"/>
        <v>963732799.18000007</v>
      </c>
      <c r="J45" s="660">
        <f t="shared" si="28"/>
        <v>276015980.98999995</v>
      </c>
      <c r="K45" s="661">
        <f t="shared" si="28"/>
        <v>-118966419.81</v>
      </c>
      <c r="L45" s="662">
        <f t="shared" si="28"/>
        <v>0</v>
      </c>
      <c r="M45" s="661">
        <f t="shared" si="28"/>
        <v>-535710580.65999997</v>
      </c>
      <c r="N45" s="662">
        <f t="shared" si="28"/>
        <v>0</v>
      </c>
      <c r="O45" s="661">
        <f t="shared" si="28"/>
        <v>-654677000.47000003</v>
      </c>
      <c r="P45" s="661">
        <f t="shared" si="28"/>
        <v>-654445291.97000003</v>
      </c>
      <c r="Q45" s="662">
        <f t="shared" si="28"/>
        <v>0</v>
      </c>
      <c r="R45" s="661">
        <f t="shared" si="28"/>
        <v>38424130.770000003</v>
      </c>
      <c r="S45" s="660">
        <f t="shared" si="28"/>
        <v>8535225244.6500025</v>
      </c>
      <c r="T45" s="537"/>
      <c r="U45" s="619">
        <f t="shared" si="28"/>
        <v>-4100715858.8599997</v>
      </c>
      <c r="V45" s="619">
        <f t="shared" si="28"/>
        <v>-469990914.55000001</v>
      </c>
      <c r="W45" s="619">
        <f t="shared" si="28"/>
        <v>-3337604.0400001216</v>
      </c>
      <c r="X45" s="619">
        <f t="shared" si="28"/>
        <v>0</v>
      </c>
      <c r="Y45" s="619">
        <f t="shared" si="28"/>
        <v>35480414.950000003</v>
      </c>
      <c r="Z45" s="619">
        <f t="shared" si="28"/>
        <v>0</v>
      </c>
      <c r="AA45" s="619">
        <f t="shared" si="28"/>
        <v>0</v>
      </c>
      <c r="AB45" s="619">
        <f t="shared" si="28"/>
        <v>0</v>
      </c>
      <c r="AC45" s="619">
        <f t="shared" si="28"/>
        <v>-4538563962.499999</v>
      </c>
      <c r="AD45" s="538"/>
      <c r="AE45" s="660">
        <f t="shared" ref="AE45:AF45" si="29">SUM(AE20,AE41,AE44)</f>
        <v>4163877717.8500023</v>
      </c>
      <c r="AF45" s="660">
        <f t="shared" si="29"/>
        <v>3996661282.150003</v>
      </c>
      <c r="AG45" s="663"/>
      <c r="AI45" s="533"/>
    </row>
    <row r="46" spans="1:37" ht="9.6" customHeight="1" thickTop="1">
      <c r="B46" s="523"/>
      <c r="C46" s="565"/>
      <c r="D46" s="664"/>
      <c r="E46" s="664"/>
      <c r="F46" s="664"/>
      <c r="G46" s="664"/>
      <c r="H46" s="664"/>
      <c r="I46" s="664"/>
      <c r="J46" s="665"/>
      <c r="K46" s="664"/>
      <c r="L46" s="664"/>
      <c r="M46" s="664"/>
      <c r="N46" s="664"/>
      <c r="O46" s="664"/>
      <c r="P46" s="665"/>
      <c r="Q46" s="664"/>
      <c r="R46" s="664"/>
      <c r="S46" s="565"/>
      <c r="T46" s="553"/>
      <c r="U46" s="553"/>
      <c r="AC46" s="553"/>
      <c r="AD46" s="555"/>
      <c r="AE46" s="565"/>
      <c r="AF46" s="565"/>
      <c r="AG46" s="565"/>
      <c r="AI46" s="666"/>
    </row>
    <row r="47" spans="1:37">
      <c r="A47" s="518"/>
      <c r="B47" s="523"/>
      <c r="C47" s="523"/>
      <c r="D47" s="523"/>
      <c r="E47" s="523"/>
      <c r="F47" s="523"/>
      <c r="G47" s="523"/>
      <c r="H47" s="523"/>
      <c r="I47" s="523"/>
      <c r="J47" s="667"/>
      <c r="K47" s="523"/>
      <c r="L47" s="523"/>
      <c r="M47" s="523"/>
      <c r="N47" s="565"/>
      <c r="O47" s="565"/>
      <c r="P47" s="668"/>
      <c r="Q47" s="565"/>
      <c r="R47" s="565"/>
      <c r="S47" s="565"/>
      <c r="T47" s="553"/>
      <c r="U47" s="669"/>
      <c r="V47" s="669"/>
      <c r="W47" s="669"/>
      <c r="X47" s="669"/>
      <c r="Y47" s="669"/>
      <c r="Z47" s="669"/>
      <c r="AA47" s="669"/>
      <c r="AB47" s="669"/>
      <c r="AC47" s="669"/>
      <c r="AD47" s="555"/>
      <c r="AE47" s="565"/>
      <c r="AF47" s="565"/>
      <c r="AG47" s="565"/>
    </row>
    <row r="48" spans="1:37" hidden="1">
      <c r="D48" s="518"/>
      <c r="E48" s="518"/>
      <c r="F48" s="518"/>
      <c r="G48" s="518"/>
      <c r="H48" s="518"/>
      <c r="I48" s="518"/>
      <c r="J48" s="670"/>
      <c r="K48" s="518"/>
      <c r="L48" s="518"/>
      <c r="M48" s="518"/>
      <c r="N48" s="565"/>
      <c r="O48" s="565"/>
      <c r="P48" s="668"/>
      <c r="Q48" s="565"/>
      <c r="R48" s="565"/>
      <c r="S48" s="565"/>
      <c r="T48" s="553"/>
      <c r="U48" s="671"/>
      <c r="V48" s="671"/>
      <c r="W48" s="671"/>
      <c r="X48" s="671"/>
      <c r="Y48" s="672"/>
      <c r="Z48" s="672"/>
      <c r="AA48" s="672"/>
      <c r="AB48" s="673"/>
      <c r="AC48" s="669"/>
      <c r="AD48" s="555"/>
      <c r="AE48" s="565"/>
      <c r="AF48" s="565"/>
      <c r="AG48" s="565"/>
    </row>
    <row r="49" spans="1:33" hidden="1">
      <c r="A49" s="674" t="s">
        <v>1138</v>
      </c>
      <c r="C49" s="519"/>
      <c r="S49" s="519"/>
      <c r="T49" s="519"/>
      <c r="U49" s="671"/>
      <c r="V49" s="671"/>
      <c r="W49" s="671"/>
      <c r="X49" s="671"/>
      <c r="Y49" s="672"/>
      <c r="Z49" s="672"/>
      <c r="AA49" s="672"/>
      <c r="AB49" s="672"/>
      <c r="AC49" s="519"/>
      <c r="AF49" s="675"/>
      <c r="AG49" s="675"/>
    </row>
    <row r="50" spans="1:33" hidden="1">
      <c r="A50" s="676" t="s">
        <v>1139</v>
      </c>
      <c r="S50" s="677"/>
      <c r="U50" s="671"/>
      <c r="V50" s="671"/>
      <c r="W50" s="671"/>
      <c r="X50" s="671"/>
      <c r="Y50" s="672"/>
      <c r="Z50" s="672"/>
      <c r="AA50" s="672"/>
      <c r="AB50" s="672"/>
      <c r="AC50" s="771"/>
      <c r="AD50" s="771"/>
      <c r="AE50" s="771"/>
    </row>
    <row r="51" spans="1:33" hidden="1">
      <c r="A51" s="532" t="s">
        <v>21</v>
      </c>
      <c r="C51" s="519"/>
      <c r="S51" s="519"/>
      <c r="T51" s="519"/>
      <c r="U51" s="671"/>
      <c r="V51" s="671"/>
      <c r="W51" s="671"/>
      <c r="X51" s="671"/>
      <c r="Y51" s="672"/>
      <c r="Z51" s="672"/>
      <c r="AA51" s="672"/>
      <c r="AB51" s="673"/>
      <c r="AC51" s="519"/>
      <c r="AF51" s="565"/>
      <c r="AG51" s="565"/>
    </row>
    <row r="52" spans="1:33" hidden="1">
      <c r="A52" s="674" t="s">
        <v>861</v>
      </c>
      <c r="C52" s="519"/>
      <c r="S52" s="519"/>
      <c r="T52" s="519"/>
      <c r="U52" s="671"/>
      <c r="V52" s="671"/>
      <c r="W52" s="671"/>
      <c r="X52" s="671"/>
      <c r="Y52" s="672"/>
      <c r="Z52" s="672"/>
      <c r="AA52" s="672"/>
      <c r="AB52" s="673"/>
      <c r="AC52" s="519"/>
      <c r="AF52" s="565"/>
      <c r="AG52" s="565"/>
    </row>
    <row r="53" spans="1:33" hidden="1">
      <c r="A53" s="674" t="s">
        <v>862</v>
      </c>
      <c r="B53" s="674"/>
      <c r="C53" s="519"/>
      <c r="S53" s="519"/>
      <c r="T53" s="519"/>
      <c r="U53" s="671"/>
      <c r="V53" s="671"/>
      <c r="W53" s="671"/>
      <c r="X53" s="671"/>
      <c r="Y53" s="672"/>
      <c r="Z53" s="671"/>
      <c r="AA53" s="671"/>
      <c r="AB53" s="673"/>
      <c r="AC53" s="519"/>
    </row>
    <row r="54" spans="1:33" hidden="1">
      <c r="A54" s="674" t="s">
        <v>863</v>
      </c>
      <c r="B54" s="674"/>
      <c r="U54" s="671"/>
      <c r="V54" s="671"/>
      <c r="W54" s="671"/>
      <c r="X54" s="671"/>
      <c r="Y54" s="672"/>
      <c r="Z54" s="672"/>
      <c r="AA54" s="672"/>
      <c r="AB54" s="673"/>
    </row>
    <row r="55" spans="1:33" hidden="1">
      <c r="A55" s="674" t="s">
        <v>864</v>
      </c>
      <c r="B55" s="674"/>
      <c r="S55" s="677"/>
      <c r="U55" s="671"/>
      <c r="V55" s="671"/>
      <c r="W55" s="671"/>
      <c r="X55" s="671"/>
      <c r="Y55" s="672"/>
      <c r="Z55" s="672"/>
      <c r="AA55" s="672"/>
      <c r="AB55" s="672"/>
    </row>
    <row r="56" spans="1:33" hidden="1">
      <c r="A56" s="674" t="s">
        <v>865</v>
      </c>
      <c r="B56" s="674"/>
      <c r="S56" s="677"/>
      <c r="U56" s="671"/>
      <c r="V56" s="671"/>
      <c r="W56" s="671"/>
      <c r="X56" s="671"/>
      <c r="Y56" s="672"/>
      <c r="Z56" s="672"/>
      <c r="AA56" s="672"/>
      <c r="AB56" s="672"/>
    </row>
    <row r="57" spans="1:33" hidden="1">
      <c r="A57" s="674" t="s">
        <v>866</v>
      </c>
      <c r="C57" s="519"/>
      <c r="S57" s="519"/>
      <c r="T57" s="519"/>
      <c r="U57" s="671"/>
      <c r="V57" s="671"/>
      <c r="W57" s="671"/>
      <c r="X57" s="671"/>
      <c r="Y57" s="672"/>
      <c r="Z57" s="672"/>
      <c r="AA57" s="672"/>
      <c r="AB57" s="672"/>
      <c r="AC57" s="519"/>
      <c r="AF57" s="565"/>
      <c r="AG57" s="565"/>
    </row>
    <row r="58" spans="1:33" hidden="1">
      <c r="S58" s="677"/>
      <c r="U58" s="671"/>
      <c r="V58" s="671"/>
      <c r="W58" s="671"/>
      <c r="X58" s="671"/>
      <c r="Y58" s="672"/>
      <c r="Z58" s="672"/>
      <c r="AA58" s="672"/>
      <c r="AB58" s="672"/>
      <c r="AC58" s="771"/>
      <c r="AD58" s="771"/>
      <c r="AE58" s="771"/>
    </row>
    <row r="59" spans="1:33">
      <c r="S59" s="677"/>
      <c r="U59" s="671"/>
      <c r="V59" s="671"/>
      <c r="W59" s="671"/>
      <c r="X59" s="671"/>
      <c r="Y59" s="672"/>
      <c r="Z59" s="671"/>
      <c r="AA59" s="671"/>
      <c r="AB59" s="672"/>
      <c r="AC59" s="771"/>
      <c r="AD59" s="771"/>
      <c r="AE59" s="771"/>
    </row>
    <row r="60" spans="1:33">
      <c r="U60" s="671"/>
      <c r="V60" s="671"/>
      <c r="W60" s="671"/>
      <c r="X60" s="671"/>
      <c r="Y60" s="672"/>
      <c r="Z60" s="671"/>
      <c r="AA60" s="671"/>
      <c r="AB60" s="672"/>
    </row>
    <row r="61" spans="1:33">
      <c r="U61" s="671"/>
      <c r="V61" s="671"/>
      <c r="W61" s="671"/>
      <c r="X61" s="671"/>
      <c r="Y61" s="672"/>
      <c r="Z61" s="672"/>
      <c r="AA61" s="672"/>
      <c r="AB61" s="672"/>
    </row>
    <row r="62" spans="1:33">
      <c r="U62" s="671"/>
      <c r="V62" s="671"/>
      <c r="W62" s="671"/>
      <c r="X62" s="671"/>
      <c r="Y62" s="672"/>
      <c r="Z62" s="672"/>
      <c r="AA62" s="672"/>
      <c r="AB62" s="672"/>
    </row>
    <row r="63" spans="1:33">
      <c r="U63" s="671"/>
      <c r="V63" s="671"/>
      <c r="W63" s="671"/>
      <c r="X63" s="671"/>
      <c r="Y63" s="672"/>
      <c r="Z63" s="672"/>
      <c r="AA63" s="672"/>
      <c r="AB63" s="672"/>
    </row>
    <row r="64" spans="1:33">
      <c r="U64" s="671"/>
      <c r="V64" s="671"/>
      <c r="W64" s="671"/>
      <c r="X64" s="671"/>
      <c r="Y64" s="672"/>
      <c r="Z64" s="672"/>
      <c r="AA64" s="672"/>
      <c r="AB64" s="672"/>
    </row>
    <row r="65" spans="21:28">
      <c r="U65" s="671"/>
      <c r="V65" s="671"/>
      <c r="W65" s="671"/>
      <c r="X65" s="671"/>
      <c r="Y65" s="672"/>
      <c r="Z65" s="671"/>
      <c r="AA65" s="671"/>
      <c r="AB65" s="672"/>
    </row>
    <row r="66" spans="21:28">
      <c r="U66" s="671"/>
      <c r="V66" s="671"/>
      <c r="W66" s="671"/>
      <c r="X66" s="671"/>
      <c r="Y66" s="672"/>
      <c r="Z66" s="671"/>
      <c r="AA66" s="671"/>
      <c r="AB66" s="672"/>
    </row>
    <row r="67" spans="21:28">
      <c r="U67" s="671"/>
      <c r="V67" s="671"/>
      <c r="W67" s="671"/>
      <c r="X67" s="671"/>
      <c r="Y67" s="672"/>
      <c r="Z67" s="672"/>
      <c r="AA67" s="672"/>
      <c r="AB67" s="672"/>
    </row>
    <row r="68" spans="21:28">
      <c r="U68" s="671"/>
      <c r="V68" s="671"/>
      <c r="W68" s="671"/>
      <c r="X68" s="671"/>
      <c r="Y68" s="672"/>
      <c r="Z68" s="671"/>
      <c r="AA68" s="671"/>
      <c r="AB68" s="672"/>
    </row>
    <row r="69" spans="21:28">
      <c r="U69" s="671"/>
      <c r="V69" s="671"/>
      <c r="W69" s="671"/>
      <c r="X69" s="671"/>
      <c r="Y69" s="672"/>
      <c r="Z69" s="671"/>
      <c r="AA69" s="671"/>
      <c r="AB69" s="672"/>
    </row>
    <row r="70" spans="21:28">
      <c r="U70" s="671"/>
      <c r="V70" s="671"/>
      <c r="W70" s="671"/>
      <c r="X70" s="671"/>
      <c r="Y70" s="672"/>
      <c r="Z70" s="672"/>
      <c r="AA70" s="672"/>
      <c r="AB70" s="672"/>
    </row>
    <row r="71" spans="21:28">
      <c r="U71" s="671"/>
      <c r="V71" s="671"/>
      <c r="W71" s="671"/>
      <c r="X71" s="671"/>
      <c r="Y71" s="672"/>
      <c r="Z71" s="671"/>
      <c r="AA71" s="671"/>
      <c r="AB71" s="673"/>
    </row>
    <row r="72" spans="21:28">
      <c r="U72" s="671"/>
      <c r="V72" s="671"/>
      <c r="W72" s="671"/>
      <c r="X72" s="671"/>
      <c r="Y72" s="672"/>
      <c r="Z72" s="672"/>
      <c r="AA72" s="672"/>
      <c r="AB72" s="673"/>
    </row>
    <row r="73" spans="21:28">
      <c r="U73" s="671"/>
      <c r="V73" s="671"/>
      <c r="W73" s="671"/>
      <c r="X73" s="671"/>
      <c r="Y73" s="672"/>
      <c r="Z73" s="672"/>
      <c r="AA73" s="672"/>
      <c r="AB73" s="672"/>
    </row>
    <row r="74" spans="21:28">
      <c r="U74" s="671"/>
      <c r="V74" s="671"/>
      <c r="W74" s="671"/>
      <c r="X74" s="671"/>
      <c r="Y74" s="672"/>
      <c r="Z74" s="671"/>
      <c r="AA74" s="671"/>
      <c r="AB74" s="672"/>
    </row>
    <row r="75" spans="21:28">
      <c r="U75" s="671"/>
      <c r="V75" s="671"/>
      <c r="W75" s="671"/>
      <c r="X75" s="671"/>
      <c r="Y75" s="672"/>
      <c r="Z75" s="672"/>
      <c r="AA75" s="672"/>
      <c r="AB75" s="673"/>
    </row>
  </sheetData>
  <mergeCells count="44">
    <mergeCell ref="AC50:AE50"/>
    <mergeCell ref="AC58:AE58"/>
    <mergeCell ref="AC59:AE59"/>
    <mergeCell ref="A1:Z1"/>
    <mergeCell ref="A2:Z2"/>
    <mergeCell ref="A3:Z3"/>
    <mergeCell ref="A4:Z4"/>
    <mergeCell ref="AE7:AE8"/>
    <mergeCell ref="W7:W8"/>
    <mergeCell ref="V6:X6"/>
    <mergeCell ref="Y6:AB6"/>
    <mergeCell ref="AE6:AF6"/>
    <mergeCell ref="A6:A9"/>
    <mergeCell ref="B6:B9"/>
    <mergeCell ref="D9:H9"/>
    <mergeCell ref="K9:N9"/>
    <mergeCell ref="V9:X9"/>
    <mergeCell ref="Y9:AB9"/>
    <mergeCell ref="X7:X8"/>
    <mergeCell ref="Y7:Y8"/>
    <mergeCell ref="Z7:Z8"/>
    <mergeCell ref="AA7:AA8"/>
    <mergeCell ref="AB7:AB8"/>
    <mergeCell ref="O7:O8"/>
    <mergeCell ref="P7:P8"/>
    <mergeCell ref="S7:S8"/>
    <mergeCell ref="U7:U8"/>
    <mergeCell ref="V7:V8"/>
    <mergeCell ref="AG6:AG8"/>
    <mergeCell ref="C7:C8"/>
    <mergeCell ref="D7:D8"/>
    <mergeCell ref="E7:G7"/>
    <mergeCell ref="H7:H8"/>
    <mergeCell ref="I7:I8"/>
    <mergeCell ref="J7:J8"/>
    <mergeCell ref="D6:H6"/>
    <mergeCell ref="K6:N6"/>
    <mergeCell ref="Q6:R7"/>
    <mergeCell ref="K7:K8"/>
    <mergeCell ref="L7:L8"/>
    <mergeCell ref="M7:M8"/>
    <mergeCell ref="N7:N8"/>
    <mergeCell ref="AF7:AF8"/>
    <mergeCell ref="AC7:AC8"/>
  </mergeCells>
  <printOptions horizontalCentered="1"/>
  <pageMargins left="0.51181102362204722" right="0" top="0.55118110236220474" bottom="0.11811023622047245" header="0.31496062992125984" footer="0.31496062992125984"/>
  <pageSetup paperSize="9" scale="70" fitToHeight="0" orientation="portrait" r:id="rId1"/>
  <colBreaks count="2" manualBreakCount="2">
    <brk id="10" max="44" man="1"/>
    <brk id="21" max="44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76"/>
  <sheetViews>
    <sheetView view="pageBreakPreview" zoomScale="70" zoomScaleNormal="100" zoomScaleSheetLayoutView="70" workbookViewId="0">
      <pane xSplit="2" ySplit="9" topLeftCell="J10" activePane="bottomRight" state="frozen"/>
      <selection pane="topRight" activeCell="C1" sqref="C1"/>
      <selection pane="bottomLeft" activeCell="A9" sqref="A9"/>
      <selection pane="bottomRight" activeCell="V11" sqref="V11"/>
    </sheetView>
  </sheetViews>
  <sheetFormatPr defaultRowHeight="24.6"/>
  <cols>
    <col min="1" max="1" width="12.6640625" style="144" customWidth="1"/>
    <col min="2" max="2" width="26.109375" style="142" customWidth="1"/>
    <col min="3" max="3" width="8.88671875" style="142" customWidth="1"/>
    <col min="4" max="5" width="9.33203125" style="21" customWidth="1"/>
    <col min="6" max="7" width="14.21875" style="21" customWidth="1"/>
    <col min="8" max="8" width="13.109375" style="21" customWidth="1"/>
    <col min="9" max="9" width="16.6640625" style="21" bestFit="1" customWidth="1"/>
    <col min="10" max="13" width="9.33203125" style="21" customWidth="1"/>
    <col min="14" max="14" width="14.44140625" style="142" customWidth="1"/>
    <col min="15" max="15" width="3" style="142" customWidth="1"/>
    <col min="16" max="16" width="13.6640625" style="142" customWidth="1"/>
    <col min="17" max="17" width="10.109375" style="144" customWidth="1"/>
    <col min="18" max="18" width="7.21875" style="144" customWidth="1"/>
    <col min="19" max="19" width="9.21875" style="144" customWidth="1"/>
    <col min="20" max="20" width="8.33203125" style="144" customWidth="1"/>
    <col min="21" max="22" width="10.109375" style="144" customWidth="1"/>
    <col min="23" max="23" width="14.44140625" style="142" customWidth="1"/>
    <col min="24" max="24" width="1.33203125" style="142" customWidth="1"/>
    <col min="25" max="25" width="10.21875" style="144" bestFit="1" customWidth="1"/>
    <col min="26" max="26" width="11.33203125" style="144" bestFit="1" customWidth="1"/>
    <col min="27" max="27" width="4.6640625" style="142" customWidth="1"/>
    <col min="28" max="28" width="17.21875" style="21" bestFit="1" customWidth="1"/>
    <col min="29" max="29" width="13.33203125" style="142" bestFit="1" customWidth="1"/>
    <col min="30" max="30" width="4.33203125" style="142" customWidth="1"/>
    <col min="31" max="31" width="17.6640625" style="142" bestFit="1" customWidth="1"/>
    <col min="32" max="32" width="8.77734375" style="142"/>
    <col min="33" max="33" width="13.88671875" style="142" bestFit="1" customWidth="1"/>
    <col min="34" max="34" width="8.77734375" style="142"/>
    <col min="35" max="35" width="16.33203125" style="142" bestFit="1" customWidth="1"/>
    <col min="36" max="263" width="8.77734375" style="142"/>
    <col min="264" max="264" width="17.88671875" style="142" bestFit="1" customWidth="1"/>
    <col min="265" max="265" width="40.77734375" style="142" customWidth="1"/>
    <col min="266" max="266" width="18.77734375" style="142" customWidth="1"/>
    <col min="267" max="267" width="17.21875" style="142" bestFit="1" customWidth="1"/>
    <col min="268" max="268" width="17.21875" style="142" customWidth="1"/>
    <col min="269" max="269" width="16.109375" style="142" bestFit="1" customWidth="1"/>
    <col min="270" max="270" width="12.88671875" style="142" customWidth="1"/>
    <col min="271" max="271" width="16.33203125" style="142" bestFit="1" customWidth="1"/>
    <col min="272" max="272" width="13.6640625" style="142" bestFit="1" customWidth="1"/>
    <col min="273" max="273" width="19.109375" style="142" bestFit="1" customWidth="1"/>
    <col min="274" max="274" width="4.33203125" style="142" customWidth="1"/>
    <col min="275" max="275" width="17.6640625" style="142" bestFit="1" customWidth="1"/>
    <col min="276" max="276" width="16.33203125" style="142" bestFit="1" customWidth="1"/>
    <col min="277" max="277" width="14.6640625" style="142" bestFit="1" customWidth="1"/>
    <col min="278" max="278" width="12.77734375" style="142" bestFit="1" customWidth="1"/>
    <col min="279" max="279" width="18.77734375" style="142" customWidth="1"/>
    <col min="280" max="280" width="4.21875" style="142" customWidth="1"/>
    <col min="281" max="282" width="17.21875" style="142" bestFit="1" customWidth="1"/>
    <col min="283" max="283" width="4.6640625" style="142" customWidth="1"/>
    <col min="284" max="284" width="17.21875" style="142" bestFit="1" customWidth="1"/>
    <col min="285" max="285" width="8.77734375" style="142"/>
    <col min="286" max="286" width="4.33203125" style="142" customWidth="1"/>
    <col min="287" max="287" width="17.6640625" style="142" bestFit="1" customWidth="1"/>
    <col min="288" max="290" width="8.77734375" style="142"/>
    <col min="291" max="291" width="16.33203125" style="142" bestFit="1" customWidth="1"/>
    <col min="292" max="519" width="8.77734375" style="142"/>
    <col min="520" max="520" width="17.88671875" style="142" bestFit="1" customWidth="1"/>
    <col min="521" max="521" width="40.77734375" style="142" customWidth="1"/>
    <col min="522" max="522" width="18.77734375" style="142" customWidth="1"/>
    <col min="523" max="523" width="17.21875" style="142" bestFit="1" customWidth="1"/>
    <col min="524" max="524" width="17.21875" style="142" customWidth="1"/>
    <col min="525" max="525" width="16.109375" style="142" bestFit="1" customWidth="1"/>
    <col min="526" max="526" width="12.88671875" style="142" customWidth="1"/>
    <col min="527" max="527" width="16.33203125" style="142" bestFit="1" customWidth="1"/>
    <col min="528" max="528" width="13.6640625" style="142" bestFit="1" customWidth="1"/>
    <col min="529" max="529" width="19.109375" style="142" bestFit="1" customWidth="1"/>
    <col min="530" max="530" width="4.33203125" style="142" customWidth="1"/>
    <col min="531" max="531" width="17.6640625" style="142" bestFit="1" customWidth="1"/>
    <col min="532" max="532" width="16.33203125" style="142" bestFit="1" customWidth="1"/>
    <col min="533" max="533" width="14.6640625" style="142" bestFit="1" customWidth="1"/>
    <col min="534" max="534" width="12.77734375" style="142" bestFit="1" customWidth="1"/>
    <col min="535" max="535" width="18.77734375" style="142" customWidth="1"/>
    <col min="536" max="536" width="4.21875" style="142" customWidth="1"/>
    <col min="537" max="538" width="17.21875" style="142" bestFit="1" customWidth="1"/>
    <col min="539" max="539" width="4.6640625" style="142" customWidth="1"/>
    <col min="540" max="540" width="17.21875" style="142" bestFit="1" customWidth="1"/>
    <col min="541" max="541" width="8.77734375" style="142"/>
    <col min="542" max="542" width="4.33203125" style="142" customWidth="1"/>
    <col min="543" max="543" width="17.6640625" style="142" bestFit="1" customWidth="1"/>
    <col min="544" max="546" width="8.77734375" style="142"/>
    <col min="547" max="547" width="16.33203125" style="142" bestFit="1" customWidth="1"/>
    <col min="548" max="775" width="8.77734375" style="142"/>
    <col min="776" max="776" width="17.88671875" style="142" bestFit="1" customWidth="1"/>
    <col min="777" max="777" width="40.77734375" style="142" customWidth="1"/>
    <col min="778" max="778" width="18.77734375" style="142" customWidth="1"/>
    <col min="779" max="779" width="17.21875" style="142" bestFit="1" customWidth="1"/>
    <col min="780" max="780" width="17.21875" style="142" customWidth="1"/>
    <col min="781" max="781" width="16.109375" style="142" bestFit="1" customWidth="1"/>
    <col min="782" max="782" width="12.88671875" style="142" customWidth="1"/>
    <col min="783" max="783" width="16.33203125" style="142" bestFit="1" customWidth="1"/>
    <col min="784" max="784" width="13.6640625" style="142" bestFit="1" customWidth="1"/>
    <col min="785" max="785" width="19.109375" style="142" bestFit="1" customWidth="1"/>
    <col min="786" max="786" width="4.33203125" style="142" customWidth="1"/>
    <col min="787" max="787" width="17.6640625" style="142" bestFit="1" customWidth="1"/>
    <col min="788" max="788" width="16.33203125" style="142" bestFit="1" customWidth="1"/>
    <col min="789" max="789" width="14.6640625" style="142" bestFit="1" customWidth="1"/>
    <col min="790" max="790" width="12.77734375" style="142" bestFit="1" customWidth="1"/>
    <col min="791" max="791" width="18.77734375" style="142" customWidth="1"/>
    <col min="792" max="792" width="4.21875" style="142" customWidth="1"/>
    <col min="793" max="794" width="17.21875" style="142" bestFit="1" customWidth="1"/>
    <col min="795" max="795" width="4.6640625" style="142" customWidth="1"/>
    <col min="796" max="796" width="17.21875" style="142" bestFit="1" customWidth="1"/>
    <col min="797" max="797" width="8.77734375" style="142"/>
    <col min="798" max="798" width="4.33203125" style="142" customWidth="1"/>
    <col min="799" max="799" width="17.6640625" style="142" bestFit="1" customWidth="1"/>
    <col min="800" max="802" width="8.77734375" style="142"/>
    <col min="803" max="803" width="16.33203125" style="142" bestFit="1" customWidth="1"/>
    <col min="804" max="1031" width="8.77734375" style="142"/>
    <col min="1032" max="1032" width="17.88671875" style="142" bestFit="1" customWidth="1"/>
    <col min="1033" max="1033" width="40.77734375" style="142" customWidth="1"/>
    <col min="1034" max="1034" width="18.77734375" style="142" customWidth="1"/>
    <col min="1035" max="1035" width="17.21875" style="142" bestFit="1" customWidth="1"/>
    <col min="1036" max="1036" width="17.21875" style="142" customWidth="1"/>
    <col min="1037" max="1037" width="16.109375" style="142" bestFit="1" customWidth="1"/>
    <col min="1038" max="1038" width="12.88671875" style="142" customWidth="1"/>
    <col min="1039" max="1039" width="16.33203125" style="142" bestFit="1" customWidth="1"/>
    <col min="1040" max="1040" width="13.6640625" style="142" bestFit="1" customWidth="1"/>
    <col min="1041" max="1041" width="19.109375" style="142" bestFit="1" customWidth="1"/>
    <col min="1042" max="1042" width="4.33203125" style="142" customWidth="1"/>
    <col min="1043" max="1043" width="17.6640625" style="142" bestFit="1" customWidth="1"/>
    <col min="1044" max="1044" width="16.33203125" style="142" bestFit="1" customWidth="1"/>
    <col min="1045" max="1045" width="14.6640625" style="142" bestFit="1" customWidth="1"/>
    <col min="1046" max="1046" width="12.77734375" style="142" bestFit="1" customWidth="1"/>
    <col min="1047" max="1047" width="18.77734375" style="142" customWidth="1"/>
    <col min="1048" max="1048" width="4.21875" style="142" customWidth="1"/>
    <col min="1049" max="1050" width="17.21875" style="142" bestFit="1" customWidth="1"/>
    <col min="1051" max="1051" width="4.6640625" style="142" customWidth="1"/>
    <col min="1052" max="1052" width="17.21875" style="142" bestFit="1" customWidth="1"/>
    <col min="1053" max="1053" width="8.77734375" style="142"/>
    <col min="1054" max="1054" width="4.33203125" style="142" customWidth="1"/>
    <col min="1055" max="1055" width="17.6640625" style="142" bestFit="1" customWidth="1"/>
    <col min="1056" max="1058" width="8.77734375" style="142"/>
    <col min="1059" max="1059" width="16.33203125" style="142" bestFit="1" customWidth="1"/>
    <col min="1060" max="1287" width="8.77734375" style="142"/>
    <col min="1288" max="1288" width="17.88671875" style="142" bestFit="1" customWidth="1"/>
    <col min="1289" max="1289" width="40.77734375" style="142" customWidth="1"/>
    <col min="1290" max="1290" width="18.77734375" style="142" customWidth="1"/>
    <col min="1291" max="1291" width="17.21875" style="142" bestFit="1" customWidth="1"/>
    <col min="1292" max="1292" width="17.21875" style="142" customWidth="1"/>
    <col min="1293" max="1293" width="16.109375" style="142" bestFit="1" customWidth="1"/>
    <col min="1294" max="1294" width="12.88671875" style="142" customWidth="1"/>
    <col min="1295" max="1295" width="16.33203125" style="142" bestFit="1" customWidth="1"/>
    <col min="1296" max="1296" width="13.6640625" style="142" bestFit="1" customWidth="1"/>
    <col min="1297" max="1297" width="19.109375" style="142" bestFit="1" customWidth="1"/>
    <col min="1298" max="1298" width="4.33203125" style="142" customWidth="1"/>
    <col min="1299" max="1299" width="17.6640625" style="142" bestFit="1" customWidth="1"/>
    <col min="1300" max="1300" width="16.33203125" style="142" bestFit="1" customWidth="1"/>
    <col min="1301" max="1301" width="14.6640625" style="142" bestFit="1" customWidth="1"/>
    <col min="1302" max="1302" width="12.77734375" style="142" bestFit="1" customWidth="1"/>
    <col min="1303" max="1303" width="18.77734375" style="142" customWidth="1"/>
    <col min="1304" max="1304" width="4.21875" style="142" customWidth="1"/>
    <col min="1305" max="1306" width="17.21875" style="142" bestFit="1" customWidth="1"/>
    <col min="1307" max="1307" width="4.6640625" style="142" customWidth="1"/>
    <col min="1308" max="1308" width="17.21875" style="142" bestFit="1" customWidth="1"/>
    <col min="1309" max="1309" width="8.77734375" style="142"/>
    <col min="1310" max="1310" width="4.33203125" style="142" customWidth="1"/>
    <col min="1311" max="1311" width="17.6640625" style="142" bestFit="1" customWidth="1"/>
    <col min="1312" max="1314" width="8.77734375" style="142"/>
    <col min="1315" max="1315" width="16.33203125" style="142" bestFit="1" customWidth="1"/>
    <col min="1316" max="1543" width="8.77734375" style="142"/>
    <col min="1544" max="1544" width="17.88671875" style="142" bestFit="1" customWidth="1"/>
    <col min="1545" max="1545" width="40.77734375" style="142" customWidth="1"/>
    <col min="1546" max="1546" width="18.77734375" style="142" customWidth="1"/>
    <col min="1547" max="1547" width="17.21875" style="142" bestFit="1" customWidth="1"/>
    <col min="1548" max="1548" width="17.21875" style="142" customWidth="1"/>
    <col min="1549" max="1549" width="16.109375" style="142" bestFit="1" customWidth="1"/>
    <col min="1550" max="1550" width="12.88671875" style="142" customWidth="1"/>
    <col min="1551" max="1551" width="16.33203125" style="142" bestFit="1" customWidth="1"/>
    <col min="1552" max="1552" width="13.6640625" style="142" bestFit="1" customWidth="1"/>
    <col min="1553" max="1553" width="19.109375" style="142" bestFit="1" customWidth="1"/>
    <col min="1554" max="1554" width="4.33203125" style="142" customWidth="1"/>
    <col min="1555" max="1555" width="17.6640625" style="142" bestFit="1" customWidth="1"/>
    <col min="1556" max="1556" width="16.33203125" style="142" bestFit="1" customWidth="1"/>
    <col min="1557" max="1557" width="14.6640625" style="142" bestFit="1" customWidth="1"/>
    <col min="1558" max="1558" width="12.77734375" style="142" bestFit="1" customWidth="1"/>
    <col min="1559" max="1559" width="18.77734375" style="142" customWidth="1"/>
    <col min="1560" max="1560" width="4.21875" style="142" customWidth="1"/>
    <col min="1561" max="1562" width="17.21875" style="142" bestFit="1" customWidth="1"/>
    <col min="1563" max="1563" width="4.6640625" style="142" customWidth="1"/>
    <col min="1564" max="1564" width="17.21875" style="142" bestFit="1" customWidth="1"/>
    <col min="1565" max="1565" width="8.77734375" style="142"/>
    <col min="1566" max="1566" width="4.33203125" style="142" customWidth="1"/>
    <col min="1567" max="1567" width="17.6640625" style="142" bestFit="1" customWidth="1"/>
    <col min="1568" max="1570" width="8.77734375" style="142"/>
    <col min="1571" max="1571" width="16.33203125" style="142" bestFit="1" customWidth="1"/>
    <col min="1572" max="1799" width="8.77734375" style="142"/>
    <col min="1800" max="1800" width="17.88671875" style="142" bestFit="1" customWidth="1"/>
    <col min="1801" max="1801" width="40.77734375" style="142" customWidth="1"/>
    <col min="1802" max="1802" width="18.77734375" style="142" customWidth="1"/>
    <col min="1803" max="1803" width="17.21875" style="142" bestFit="1" customWidth="1"/>
    <col min="1804" max="1804" width="17.21875" style="142" customWidth="1"/>
    <col min="1805" max="1805" width="16.109375" style="142" bestFit="1" customWidth="1"/>
    <col min="1806" max="1806" width="12.88671875" style="142" customWidth="1"/>
    <col min="1807" max="1807" width="16.33203125" style="142" bestFit="1" customWidth="1"/>
    <col min="1808" max="1808" width="13.6640625" style="142" bestFit="1" customWidth="1"/>
    <col min="1809" max="1809" width="19.109375" style="142" bestFit="1" customWidth="1"/>
    <col min="1810" max="1810" width="4.33203125" style="142" customWidth="1"/>
    <col min="1811" max="1811" width="17.6640625" style="142" bestFit="1" customWidth="1"/>
    <col min="1812" max="1812" width="16.33203125" style="142" bestFit="1" customWidth="1"/>
    <col min="1813" max="1813" width="14.6640625" style="142" bestFit="1" customWidth="1"/>
    <col min="1814" max="1814" width="12.77734375" style="142" bestFit="1" customWidth="1"/>
    <col min="1815" max="1815" width="18.77734375" style="142" customWidth="1"/>
    <col min="1816" max="1816" width="4.21875" style="142" customWidth="1"/>
    <col min="1817" max="1818" width="17.21875" style="142" bestFit="1" customWidth="1"/>
    <col min="1819" max="1819" width="4.6640625" style="142" customWidth="1"/>
    <col min="1820" max="1820" width="17.21875" style="142" bestFit="1" customWidth="1"/>
    <col min="1821" max="1821" width="8.77734375" style="142"/>
    <col min="1822" max="1822" width="4.33203125" style="142" customWidth="1"/>
    <col min="1823" max="1823" width="17.6640625" style="142" bestFit="1" customWidth="1"/>
    <col min="1824" max="1826" width="8.77734375" style="142"/>
    <col min="1827" max="1827" width="16.33203125" style="142" bestFit="1" customWidth="1"/>
    <col min="1828" max="2055" width="8.77734375" style="142"/>
    <col min="2056" max="2056" width="17.88671875" style="142" bestFit="1" customWidth="1"/>
    <col min="2057" max="2057" width="40.77734375" style="142" customWidth="1"/>
    <col min="2058" max="2058" width="18.77734375" style="142" customWidth="1"/>
    <col min="2059" max="2059" width="17.21875" style="142" bestFit="1" customWidth="1"/>
    <col min="2060" max="2060" width="17.21875" style="142" customWidth="1"/>
    <col min="2061" max="2061" width="16.109375" style="142" bestFit="1" customWidth="1"/>
    <col min="2062" max="2062" width="12.88671875" style="142" customWidth="1"/>
    <col min="2063" max="2063" width="16.33203125" style="142" bestFit="1" customWidth="1"/>
    <col min="2064" max="2064" width="13.6640625" style="142" bestFit="1" customWidth="1"/>
    <col min="2065" max="2065" width="19.109375" style="142" bestFit="1" customWidth="1"/>
    <col min="2066" max="2066" width="4.33203125" style="142" customWidth="1"/>
    <col min="2067" max="2067" width="17.6640625" style="142" bestFit="1" customWidth="1"/>
    <col min="2068" max="2068" width="16.33203125" style="142" bestFit="1" customWidth="1"/>
    <col min="2069" max="2069" width="14.6640625" style="142" bestFit="1" customWidth="1"/>
    <col min="2070" max="2070" width="12.77734375" style="142" bestFit="1" customWidth="1"/>
    <col min="2071" max="2071" width="18.77734375" style="142" customWidth="1"/>
    <col min="2072" max="2072" width="4.21875" style="142" customWidth="1"/>
    <col min="2073" max="2074" width="17.21875" style="142" bestFit="1" customWidth="1"/>
    <col min="2075" max="2075" width="4.6640625" style="142" customWidth="1"/>
    <col min="2076" max="2076" width="17.21875" style="142" bestFit="1" customWidth="1"/>
    <col min="2077" max="2077" width="8.77734375" style="142"/>
    <col min="2078" max="2078" width="4.33203125" style="142" customWidth="1"/>
    <col min="2079" max="2079" width="17.6640625" style="142" bestFit="1" customWidth="1"/>
    <col min="2080" max="2082" width="8.77734375" style="142"/>
    <col min="2083" max="2083" width="16.33203125" style="142" bestFit="1" customWidth="1"/>
    <col min="2084" max="2311" width="8.77734375" style="142"/>
    <col min="2312" max="2312" width="17.88671875" style="142" bestFit="1" customWidth="1"/>
    <col min="2313" max="2313" width="40.77734375" style="142" customWidth="1"/>
    <col min="2314" max="2314" width="18.77734375" style="142" customWidth="1"/>
    <col min="2315" max="2315" width="17.21875" style="142" bestFit="1" customWidth="1"/>
    <col min="2316" max="2316" width="17.21875" style="142" customWidth="1"/>
    <col min="2317" max="2317" width="16.109375" style="142" bestFit="1" customWidth="1"/>
    <col min="2318" max="2318" width="12.88671875" style="142" customWidth="1"/>
    <col min="2319" max="2319" width="16.33203125" style="142" bestFit="1" customWidth="1"/>
    <col min="2320" max="2320" width="13.6640625" style="142" bestFit="1" customWidth="1"/>
    <col min="2321" max="2321" width="19.109375" style="142" bestFit="1" customWidth="1"/>
    <col min="2322" max="2322" width="4.33203125" style="142" customWidth="1"/>
    <col min="2323" max="2323" width="17.6640625" style="142" bestFit="1" customWidth="1"/>
    <col min="2324" max="2324" width="16.33203125" style="142" bestFit="1" customWidth="1"/>
    <col min="2325" max="2325" width="14.6640625" style="142" bestFit="1" customWidth="1"/>
    <col min="2326" max="2326" width="12.77734375" style="142" bestFit="1" customWidth="1"/>
    <col min="2327" max="2327" width="18.77734375" style="142" customWidth="1"/>
    <col min="2328" max="2328" width="4.21875" style="142" customWidth="1"/>
    <col min="2329" max="2330" width="17.21875" style="142" bestFit="1" customWidth="1"/>
    <col min="2331" max="2331" width="4.6640625" style="142" customWidth="1"/>
    <col min="2332" max="2332" width="17.21875" style="142" bestFit="1" customWidth="1"/>
    <col min="2333" max="2333" width="8.77734375" style="142"/>
    <col min="2334" max="2334" width="4.33203125" style="142" customWidth="1"/>
    <col min="2335" max="2335" width="17.6640625" style="142" bestFit="1" customWidth="1"/>
    <col min="2336" max="2338" width="8.77734375" style="142"/>
    <col min="2339" max="2339" width="16.33203125" style="142" bestFit="1" customWidth="1"/>
    <col min="2340" max="2567" width="8.77734375" style="142"/>
    <col min="2568" max="2568" width="17.88671875" style="142" bestFit="1" customWidth="1"/>
    <col min="2569" max="2569" width="40.77734375" style="142" customWidth="1"/>
    <col min="2570" max="2570" width="18.77734375" style="142" customWidth="1"/>
    <col min="2571" max="2571" width="17.21875" style="142" bestFit="1" customWidth="1"/>
    <col min="2572" max="2572" width="17.21875" style="142" customWidth="1"/>
    <col min="2573" max="2573" width="16.109375" style="142" bestFit="1" customWidth="1"/>
    <col min="2574" max="2574" width="12.88671875" style="142" customWidth="1"/>
    <col min="2575" max="2575" width="16.33203125" style="142" bestFit="1" customWidth="1"/>
    <col min="2576" max="2576" width="13.6640625" style="142" bestFit="1" customWidth="1"/>
    <col min="2577" max="2577" width="19.109375" style="142" bestFit="1" customWidth="1"/>
    <col min="2578" max="2578" width="4.33203125" style="142" customWidth="1"/>
    <col min="2579" max="2579" width="17.6640625" style="142" bestFit="1" customWidth="1"/>
    <col min="2580" max="2580" width="16.33203125" style="142" bestFit="1" customWidth="1"/>
    <col min="2581" max="2581" width="14.6640625" style="142" bestFit="1" customWidth="1"/>
    <col min="2582" max="2582" width="12.77734375" style="142" bestFit="1" customWidth="1"/>
    <col min="2583" max="2583" width="18.77734375" style="142" customWidth="1"/>
    <col min="2584" max="2584" width="4.21875" style="142" customWidth="1"/>
    <col min="2585" max="2586" width="17.21875" style="142" bestFit="1" customWidth="1"/>
    <col min="2587" max="2587" width="4.6640625" style="142" customWidth="1"/>
    <col min="2588" max="2588" width="17.21875" style="142" bestFit="1" customWidth="1"/>
    <col min="2589" max="2589" width="8.77734375" style="142"/>
    <col min="2590" max="2590" width="4.33203125" style="142" customWidth="1"/>
    <col min="2591" max="2591" width="17.6640625" style="142" bestFit="1" customWidth="1"/>
    <col min="2592" max="2594" width="8.77734375" style="142"/>
    <col min="2595" max="2595" width="16.33203125" style="142" bestFit="1" customWidth="1"/>
    <col min="2596" max="2823" width="8.77734375" style="142"/>
    <col min="2824" max="2824" width="17.88671875" style="142" bestFit="1" customWidth="1"/>
    <col min="2825" max="2825" width="40.77734375" style="142" customWidth="1"/>
    <col min="2826" max="2826" width="18.77734375" style="142" customWidth="1"/>
    <col min="2827" max="2827" width="17.21875" style="142" bestFit="1" customWidth="1"/>
    <col min="2828" max="2828" width="17.21875" style="142" customWidth="1"/>
    <col min="2829" max="2829" width="16.109375" style="142" bestFit="1" customWidth="1"/>
    <col min="2830" max="2830" width="12.88671875" style="142" customWidth="1"/>
    <col min="2831" max="2831" width="16.33203125" style="142" bestFit="1" customWidth="1"/>
    <col min="2832" max="2832" width="13.6640625" style="142" bestFit="1" customWidth="1"/>
    <col min="2833" max="2833" width="19.109375" style="142" bestFit="1" customWidth="1"/>
    <col min="2834" max="2834" width="4.33203125" style="142" customWidth="1"/>
    <col min="2835" max="2835" width="17.6640625" style="142" bestFit="1" customWidth="1"/>
    <col min="2836" max="2836" width="16.33203125" style="142" bestFit="1" customWidth="1"/>
    <col min="2837" max="2837" width="14.6640625" style="142" bestFit="1" customWidth="1"/>
    <col min="2838" max="2838" width="12.77734375" style="142" bestFit="1" customWidth="1"/>
    <col min="2839" max="2839" width="18.77734375" style="142" customWidth="1"/>
    <col min="2840" max="2840" width="4.21875" style="142" customWidth="1"/>
    <col min="2841" max="2842" width="17.21875" style="142" bestFit="1" customWidth="1"/>
    <col min="2843" max="2843" width="4.6640625" style="142" customWidth="1"/>
    <col min="2844" max="2844" width="17.21875" style="142" bestFit="1" customWidth="1"/>
    <col min="2845" max="2845" width="8.77734375" style="142"/>
    <col min="2846" max="2846" width="4.33203125" style="142" customWidth="1"/>
    <col min="2847" max="2847" width="17.6640625" style="142" bestFit="1" customWidth="1"/>
    <col min="2848" max="2850" width="8.77734375" style="142"/>
    <col min="2851" max="2851" width="16.33203125" style="142" bestFit="1" customWidth="1"/>
    <col min="2852" max="3079" width="8.77734375" style="142"/>
    <col min="3080" max="3080" width="17.88671875" style="142" bestFit="1" customWidth="1"/>
    <col min="3081" max="3081" width="40.77734375" style="142" customWidth="1"/>
    <col min="3082" max="3082" width="18.77734375" style="142" customWidth="1"/>
    <col min="3083" max="3083" width="17.21875" style="142" bestFit="1" customWidth="1"/>
    <col min="3084" max="3084" width="17.21875" style="142" customWidth="1"/>
    <col min="3085" max="3085" width="16.109375" style="142" bestFit="1" customWidth="1"/>
    <col min="3086" max="3086" width="12.88671875" style="142" customWidth="1"/>
    <col min="3087" max="3087" width="16.33203125" style="142" bestFit="1" customWidth="1"/>
    <col min="3088" max="3088" width="13.6640625" style="142" bestFit="1" customWidth="1"/>
    <col min="3089" max="3089" width="19.109375" style="142" bestFit="1" customWidth="1"/>
    <col min="3090" max="3090" width="4.33203125" style="142" customWidth="1"/>
    <col min="3091" max="3091" width="17.6640625" style="142" bestFit="1" customWidth="1"/>
    <col min="3092" max="3092" width="16.33203125" style="142" bestFit="1" customWidth="1"/>
    <col min="3093" max="3093" width="14.6640625" style="142" bestFit="1" customWidth="1"/>
    <col min="3094" max="3094" width="12.77734375" style="142" bestFit="1" customWidth="1"/>
    <col min="3095" max="3095" width="18.77734375" style="142" customWidth="1"/>
    <col min="3096" max="3096" width="4.21875" style="142" customWidth="1"/>
    <col min="3097" max="3098" width="17.21875" style="142" bestFit="1" customWidth="1"/>
    <col min="3099" max="3099" width="4.6640625" style="142" customWidth="1"/>
    <col min="3100" max="3100" width="17.21875" style="142" bestFit="1" customWidth="1"/>
    <col min="3101" max="3101" width="8.77734375" style="142"/>
    <col min="3102" max="3102" width="4.33203125" style="142" customWidth="1"/>
    <col min="3103" max="3103" width="17.6640625" style="142" bestFit="1" customWidth="1"/>
    <col min="3104" max="3106" width="8.77734375" style="142"/>
    <col min="3107" max="3107" width="16.33203125" style="142" bestFit="1" customWidth="1"/>
    <col min="3108" max="3335" width="8.77734375" style="142"/>
    <col min="3336" max="3336" width="17.88671875" style="142" bestFit="1" customWidth="1"/>
    <col min="3337" max="3337" width="40.77734375" style="142" customWidth="1"/>
    <col min="3338" max="3338" width="18.77734375" style="142" customWidth="1"/>
    <col min="3339" max="3339" width="17.21875" style="142" bestFit="1" customWidth="1"/>
    <col min="3340" max="3340" width="17.21875" style="142" customWidth="1"/>
    <col min="3341" max="3341" width="16.109375" style="142" bestFit="1" customWidth="1"/>
    <col min="3342" max="3342" width="12.88671875" style="142" customWidth="1"/>
    <col min="3343" max="3343" width="16.33203125" style="142" bestFit="1" customWidth="1"/>
    <col min="3344" max="3344" width="13.6640625" style="142" bestFit="1" customWidth="1"/>
    <col min="3345" max="3345" width="19.109375" style="142" bestFit="1" customWidth="1"/>
    <col min="3346" max="3346" width="4.33203125" style="142" customWidth="1"/>
    <col min="3347" max="3347" width="17.6640625" style="142" bestFit="1" customWidth="1"/>
    <col min="3348" max="3348" width="16.33203125" style="142" bestFit="1" customWidth="1"/>
    <col min="3349" max="3349" width="14.6640625" style="142" bestFit="1" customWidth="1"/>
    <col min="3350" max="3350" width="12.77734375" style="142" bestFit="1" customWidth="1"/>
    <col min="3351" max="3351" width="18.77734375" style="142" customWidth="1"/>
    <col min="3352" max="3352" width="4.21875" style="142" customWidth="1"/>
    <col min="3353" max="3354" width="17.21875" style="142" bestFit="1" customWidth="1"/>
    <col min="3355" max="3355" width="4.6640625" style="142" customWidth="1"/>
    <col min="3356" max="3356" width="17.21875" style="142" bestFit="1" customWidth="1"/>
    <col min="3357" max="3357" width="8.77734375" style="142"/>
    <col min="3358" max="3358" width="4.33203125" style="142" customWidth="1"/>
    <col min="3359" max="3359" width="17.6640625" style="142" bestFit="1" customWidth="1"/>
    <col min="3360" max="3362" width="8.77734375" style="142"/>
    <col min="3363" max="3363" width="16.33203125" style="142" bestFit="1" customWidth="1"/>
    <col min="3364" max="3591" width="8.77734375" style="142"/>
    <col min="3592" max="3592" width="17.88671875" style="142" bestFit="1" customWidth="1"/>
    <col min="3593" max="3593" width="40.77734375" style="142" customWidth="1"/>
    <col min="3594" max="3594" width="18.77734375" style="142" customWidth="1"/>
    <col min="3595" max="3595" width="17.21875" style="142" bestFit="1" customWidth="1"/>
    <col min="3596" max="3596" width="17.21875" style="142" customWidth="1"/>
    <col min="3597" max="3597" width="16.109375" style="142" bestFit="1" customWidth="1"/>
    <col min="3598" max="3598" width="12.88671875" style="142" customWidth="1"/>
    <col min="3599" max="3599" width="16.33203125" style="142" bestFit="1" customWidth="1"/>
    <col min="3600" max="3600" width="13.6640625" style="142" bestFit="1" customWidth="1"/>
    <col min="3601" max="3601" width="19.109375" style="142" bestFit="1" customWidth="1"/>
    <col min="3602" max="3602" width="4.33203125" style="142" customWidth="1"/>
    <col min="3603" max="3603" width="17.6640625" style="142" bestFit="1" customWidth="1"/>
    <col min="3604" max="3604" width="16.33203125" style="142" bestFit="1" customWidth="1"/>
    <col min="3605" max="3605" width="14.6640625" style="142" bestFit="1" customWidth="1"/>
    <col min="3606" max="3606" width="12.77734375" style="142" bestFit="1" customWidth="1"/>
    <col min="3607" max="3607" width="18.77734375" style="142" customWidth="1"/>
    <col min="3608" max="3608" width="4.21875" style="142" customWidth="1"/>
    <col min="3609" max="3610" width="17.21875" style="142" bestFit="1" customWidth="1"/>
    <col min="3611" max="3611" width="4.6640625" style="142" customWidth="1"/>
    <col min="3612" max="3612" width="17.21875" style="142" bestFit="1" customWidth="1"/>
    <col min="3613" max="3613" width="8.77734375" style="142"/>
    <col min="3614" max="3614" width="4.33203125" style="142" customWidth="1"/>
    <col min="3615" max="3615" width="17.6640625" style="142" bestFit="1" customWidth="1"/>
    <col min="3616" max="3618" width="8.77734375" style="142"/>
    <col min="3619" max="3619" width="16.33203125" style="142" bestFit="1" customWidth="1"/>
    <col min="3620" max="3847" width="8.77734375" style="142"/>
    <col min="3848" max="3848" width="17.88671875" style="142" bestFit="1" customWidth="1"/>
    <col min="3849" max="3849" width="40.77734375" style="142" customWidth="1"/>
    <col min="3850" max="3850" width="18.77734375" style="142" customWidth="1"/>
    <col min="3851" max="3851" width="17.21875" style="142" bestFit="1" customWidth="1"/>
    <col min="3852" max="3852" width="17.21875" style="142" customWidth="1"/>
    <col min="3853" max="3853" width="16.109375" style="142" bestFit="1" customWidth="1"/>
    <col min="3854" max="3854" width="12.88671875" style="142" customWidth="1"/>
    <col min="3855" max="3855" width="16.33203125" style="142" bestFit="1" customWidth="1"/>
    <col min="3856" max="3856" width="13.6640625" style="142" bestFit="1" customWidth="1"/>
    <col min="3857" max="3857" width="19.109375" style="142" bestFit="1" customWidth="1"/>
    <col min="3858" max="3858" width="4.33203125" style="142" customWidth="1"/>
    <col min="3859" max="3859" width="17.6640625" style="142" bestFit="1" customWidth="1"/>
    <col min="3860" max="3860" width="16.33203125" style="142" bestFit="1" customWidth="1"/>
    <col min="3861" max="3861" width="14.6640625" style="142" bestFit="1" customWidth="1"/>
    <col min="3862" max="3862" width="12.77734375" style="142" bestFit="1" customWidth="1"/>
    <col min="3863" max="3863" width="18.77734375" style="142" customWidth="1"/>
    <col min="3864" max="3864" width="4.21875" style="142" customWidth="1"/>
    <col min="3865" max="3866" width="17.21875" style="142" bestFit="1" customWidth="1"/>
    <col min="3867" max="3867" width="4.6640625" style="142" customWidth="1"/>
    <col min="3868" max="3868" width="17.21875" style="142" bestFit="1" customWidth="1"/>
    <col min="3869" max="3869" width="8.77734375" style="142"/>
    <col min="3870" max="3870" width="4.33203125" style="142" customWidth="1"/>
    <col min="3871" max="3871" width="17.6640625" style="142" bestFit="1" customWidth="1"/>
    <col min="3872" max="3874" width="8.77734375" style="142"/>
    <col min="3875" max="3875" width="16.33203125" style="142" bestFit="1" customWidth="1"/>
    <col min="3876" max="4103" width="8.77734375" style="142"/>
    <col min="4104" max="4104" width="17.88671875" style="142" bestFit="1" customWidth="1"/>
    <col min="4105" max="4105" width="40.77734375" style="142" customWidth="1"/>
    <col min="4106" max="4106" width="18.77734375" style="142" customWidth="1"/>
    <col min="4107" max="4107" width="17.21875" style="142" bestFit="1" customWidth="1"/>
    <col min="4108" max="4108" width="17.21875" style="142" customWidth="1"/>
    <col min="4109" max="4109" width="16.109375" style="142" bestFit="1" customWidth="1"/>
    <col min="4110" max="4110" width="12.88671875" style="142" customWidth="1"/>
    <col min="4111" max="4111" width="16.33203125" style="142" bestFit="1" customWidth="1"/>
    <col min="4112" max="4112" width="13.6640625" style="142" bestFit="1" customWidth="1"/>
    <col min="4113" max="4113" width="19.109375" style="142" bestFit="1" customWidth="1"/>
    <col min="4114" max="4114" width="4.33203125" style="142" customWidth="1"/>
    <col min="4115" max="4115" width="17.6640625" style="142" bestFit="1" customWidth="1"/>
    <col min="4116" max="4116" width="16.33203125" style="142" bestFit="1" customWidth="1"/>
    <col min="4117" max="4117" width="14.6640625" style="142" bestFit="1" customWidth="1"/>
    <col min="4118" max="4118" width="12.77734375" style="142" bestFit="1" customWidth="1"/>
    <col min="4119" max="4119" width="18.77734375" style="142" customWidth="1"/>
    <col min="4120" max="4120" width="4.21875" style="142" customWidth="1"/>
    <col min="4121" max="4122" width="17.21875" style="142" bestFit="1" customWidth="1"/>
    <col min="4123" max="4123" width="4.6640625" style="142" customWidth="1"/>
    <col min="4124" max="4124" width="17.21875" style="142" bestFit="1" customWidth="1"/>
    <col min="4125" max="4125" width="8.77734375" style="142"/>
    <col min="4126" max="4126" width="4.33203125" style="142" customWidth="1"/>
    <col min="4127" max="4127" width="17.6640625" style="142" bestFit="1" customWidth="1"/>
    <col min="4128" max="4130" width="8.77734375" style="142"/>
    <col min="4131" max="4131" width="16.33203125" style="142" bestFit="1" customWidth="1"/>
    <col min="4132" max="4359" width="8.77734375" style="142"/>
    <col min="4360" max="4360" width="17.88671875" style="142" bestFit="1" customWidth="1"/>
    <col min="4361" max="4361" width="40.77734375" style="142" customWidth="1"/>
    <col min="4362" max="4362" width="18.77734375" style="142" customWidth="1"/>
    <col min="4363" max="4363" width="17.21875" style="142" bestFit="1" customWidth="1"/>
    <col min="4364" max="4364" width="17.21875" style="142" customWidth="1"/>
    <col min="4365" max="4365" width="16.109375" style="142" bestFit="1" customWidth="1"/>
    <col min="4366" max="4366" width="12.88671875" style="142" customWidth="1"/>
    <col min="4367" max="4367" width="16.33203125" style="142" bestFit="1" customWidth="1"/>
    <col min="4368" max="4368" width="13.6640625" style="142" bestFit="1" customWidth="1"/>
    <col min="4369" max="4369" width="19.109375" style="142" bestFit="1" customWidth="1"/>
    <col min="4370" max="4370" width="4.33203125" style="142" customWidth="1"/>
    <col min="4371" max="4371" width="17.6640625" style="142" bestFit="1" customWidth="1"/>
    <col min="4372" max="4372" width="16.33203125" style="142" bestFit="1" customWidth="1"/>
    <col min="4373" max="4373" width="14.6640625" style="142" bestFit="1" customWidth="1"/>
    <col min="4374" max="4374" width="12.77734375" style="142" bestFit="1" customWidth="1"/>
    <col min="4375" max="4375" width="18.77734375" style="142" customWidth="1"/>
    <col min="4376" max="4376" width="4.21875" style="142" customWidth="1"/>
    <col min="4377" max="4378" width="17.21875" style="142" bestFit="1" customWidth="1"/>
    <col min="4379" max="4379" width="4.6640625" style="142" customWidth="1"/>
    <col min="4380" max="4380" width="17.21875" style="142" bestFit="1" customWidth="1"/>
    <col min="4381" max="4381" width="8.77734375" style="142"/>
    <col min="4382" max="4382" width="4.33203125" style="142" customWidth="1"/>
    <col min="4383" max="4383" width="17.6640625" style="142" bestFit="1" customWidth="1"/>
    <col min="4384" max="4386" width="8.77734375" style="142"/>
    <col min="4387" max="4387" width="16.33203125" style="142" bestFit="1" customWidth="1"/>
    <col min="4388" max="4615" width="8.77734375" style="142"/>
    <col min="4616" max="4616" width="17.88671875" style="142" bestFit="1" customWidth="1"/>
    <col min="4617" max="4617" width="40.77734375" style="142" customWidth="1"/>
    <col min="4618" max="4618" width="18.77734375" style="142" customWidth="1"/>
    <col min="4619" max="4619" width="17.21875" style="142" bestFit="1" customWidth="1"/>
    <col min="4620" max="4620" width="17.21875" style="142" customWidth="1"/>
    <col min="4621" max="4621" width="16.109375" style="142" bestFit="1" customWidth="1"/>
    <col min="4622" max="4622" width="12.88671875" style="142" customWidth="1"/>
    <col min="4623" max="4623" width="16.33203125" style="142" bestFit="1" customWidth="1"/>
    <col min="4624" max="4624" width="13.6640625" style="142" bestFit="1" customWidth="1"/>
    <col min="4625" max="4625" width="19.109375" style="142" bestFit="1" customWidth="1"/>
    <col min="4626" max="4626" width="4.33203125" style="142" customWidth="1"/>
    <col min="4627" max="4627" width="17.6640625" style="142" bestFit="1" customWidth="1"/>
    <col min="4628" max="4628" width="16.33203125" style="142" bestFit="1" customWidth="1"/>
    <col min="4629" max="4629" width="14.6640625" style="142" bestFit="1" customWidth="1"/>
    <col min="4630" max="4630" width="12.77734375" style="142" bestFit="1" customWidth="1"/>
    <col min="4631" max="4631" width="18.77734375" style="142" customWidth="1"/>
    <col min="4632" max="4632" width="4.21875" style="142" customWidth="1"/>
    <col min="4633" max="4634" width="17.21875" style="142" bestFit="1" customWidth="1"/>
    <col min="4635" max="4635" width="4.6640625" style="142" customWidth="1"/>
    <col min="4636" max="4636" width="17.21875" style="142" bestFit="1" customWidth="1"/>
    <col min="4637" max="4637" width="8.77734375" style="142"/>
    <col min="4638" max="4638" width="4.33203125" style="142" customWidth="1"/>
    <col min="4639" max="4639" width="17.6640625" style="142" bestFit="1" customWidth="1"/>
    <col min="4640" max="4642" width="8.77734375" style="142"/>
    <col min="4643" max="4643" width="16.33203125" style="142" bestFit="1" customWidth="1"/>
    <col min="4644" max="4871" width="8.77734375" style="142"/>
    <col min="4872" max="4872" width="17.88671875" style="142" bestFit="1" customWidth="1"/>
    <col min="4873" max="4873" width="40.77734375" style="142" customWidth="1"/>
    <col min="4874" max="4874" width="18.77734375" style="142" customWidth="1"/>
    <col min="4875" max="4875" width="17.21875" style="142" bestFit="1" customWidth="1"/>
    <col min="4876" max="4876" width="17.21875" style="142" customWidth="1"/>
    <col min="4877" max="4877" width="16.109375" style="142" bestFit="1" customWidth="1"/>
    <col min="4878" max="4878" width="12.88671875" style="142" customWidth="1"/>
    <col min="4879" max="4879" width="16.33203125" style="142" bestFit="1" customWidth="1"/>
    <col min="4880" max="4880" width="13.6640625" style="142" bestFit="1" customWidth="1"/>
    <col min="4881" max="4881" width="19.109375" style="142" bestFit="1" customWidth="1"/>
    <col min="4882" max="4882" width="4.33203125" style="142" customWidth="1"/>
    <col min="4883" max="4883" width="17.6640625" style="142" bestFit="1" customWidth="1"/>
    <col min="4884" max="4884" width="16.33203125" style="142" bestFit="1" customWidth="1"/>
    <col min="4885" max="4885" width="14.6640625" style="142" bestFit="1" customWidth="1"/>
    <col min="4886" max="4886" width="12.77734375" style="142" bestFit="1" customWidth="1"/>
    <col min="4887" max="4887" width="18.77734375" style="142" customWidth="1"/>
    <col min="4888" max="4888" width="4.21875" style="142" customWidth="1"/>
    <col min="4889" max="4890" width="17.21875" style="142" bestFit="1" customWidth="1"/>
    <col min="4891" max="4891" width="4.6640625" style="142" customWidth="1"/>
    <col min="4892" max="4892" width="17.21875" style="142" bestFit="1" customWidth="1"/>
    <col min="4893" max="4893" width="8.77734375" style="142"/>
    <col min="4894" max="4894" width="4.33203125" style="142" customWidth="1"/>
    <col min="4895" max="4895" width="17.6640625" style="142" bestFit="1" customWidth="1"/>
    <col min="4896" max="4898" width="8.77734375" style="142"/>
    <col min="4899" max="4899" width="16.33203125" style="142" bestFit="1" customWidth="1"/>
    <col min="4900" max="5127" width="8.77734375" style="142"/>
    <col min="5128" max="5128" width="17.88671875" style="142" bestFit="1" customWidth="1"/>
    <col min="5129" max="5129" width="40.77734375" style="142" customWidth="1"/>
    <col min="5130" max="5130" width="18.77734375" style="142" customWidth="1"/>
    <col min="5131" max="5131" width="17.21875" style="142" bestFit="1" customWidth="1"/>
    <col min="5132" max="5132" width="17.21875" style="142" customWidth="1"/>
    <col min="5133" max="5133" width="16.109375" style="142" bestFit="1" customWidth="1"/>
    <col min="5134" max="5134" width="12.88671875" style="142" customWidth="1"/>
    <col min="5135" max="5135" width="16.33203125" style="142" bestFit="1" customWidth="1"/>
    <col min="5136" max="5136" width="13.6640625" style="142" bestFit="1" customWidth="1"/>
    <col min="5137" max="5137" width="19.109375" style="142" bestFit="1" customWidth="1"/>
    <col min="5138" max="5138" width="4.33203125" style="142" customWidth="1"/>
    <col min="5139" max="5139" width="17.6640625" style="142" bestFit="1" customWidth="1"/>
    <col min="5140" max="5140" width="16.33203125" style="142" bestFit="1" customWidth="1"/>
    <col min="5141" max="5141" width="14.6640625" style="142" bestFit="1" customWidth="1"/>
    <col min="5142" max="5142" width="12.77734375" style="142" bestFit="1" customWidth="1"/>
    <col min="5143" max="5143" width="18.77734375" style="142" customWidth="1"/>
    <col min="5144" max="5144" width="4.21875" style="142" customWidth="1"/>
    <col min="5145" max="5146" width="17.21875" style="142" bestFit="1" customWidth="1"/>
    <col min="5147" max="5147" width="4.6640625" style="142" customWidth="1"/>
    <col min="5148" max="5148" width="17.21875" style="142" bestFit="1" customWidth="1"/>
    <col min="5149" max="5149" width="8.77734375" style="142"/>
    <col min="5150" max="5150" width="4.33203125" style="142" customWidth="1"/>
    <col min="5151" max="5151" width="17.6640625" style="142" bestFit="1" customWidth="1"/>
    <col min="5152" max="5154" width="8.77734375" style="142"/>
    <col min="5155" max="5155" width="16.33203125" style="142" bestFit="1" customWidth="1"/>
    <col min="5156" max="5383" width="8.77734375" style="142"/>
    <col min="5384" max="5384" width="17.88671875" style="142" bestFit="1" customWidth="1"/>
    <col min="5385" max="5385" width="40.77734375" style="142" customWidth="1"/>
    <col min="5386" max="5386" width="18.77734375" style="142" customWidth="1"/>
    <col min="5387" max="5387" width="17.21875" style="142" bestFit="1" customWidth="1"/>
    <col min="5388" max="5388" width="17.21875" style="142" customWidth="1"/>
    <col min="5389" max="5389" width="16.109375" style="142" bestFit="1" customWidth="1"/>
    <col min="5390" max="5390" width="12.88671875" style="142" customWidth="1"/>
    <col min="5391" max="5391" width="16.33203125" style="142" bestFit="1" customWidth="1"/>
    <col min="5392" max="5392" width="13.6640625" style="142" bestFit="1" customWidth="1"/>
    <col min="5393" max="5393" width="19.109375" style="142" bestFit="1" customWidth="1"/>
    <col min="5394" max="5394" width="4.33203125" style="142" customWidth="1"/>
    <col min="5395" max="5395" width="17.6640625" style="142" bestFit="1" customWidth="1"/>
    <col min="5396" max="5396" width="16.33203125" style="142" bestFit="1" customWidth="1"/>
    <col min="5397" max="5397" width="14.6640625" style="142" bestFit="1" customWidth="1"/>
    <col min="5398" max="5398" width="12.77734375" style="142" bestFit="1" customWidth="1"/>
    <col min="5399" max="5399" width="18.77734375" style="142" customWidth="1"/>
    <col min="5400" max="5400" width="4.21875" style="142" customWidth="1"/>
    <col min="5401" max="5402" width="17.21875" style="142" bestFit="1" customWidth="1"/>
    <col min="5403" max="5403" width="4.6640625" style="142" customWidth="1"/>
    <col min="5404" max="5404" width="17.21875" style="142" bestFit="1" customWidth="1"/>
    <col min="5405" max="5405" width="8.77734375" style="142"/>
    <col min="5406" max="5406" width="4.33203125" style="142" customWidth="1"/>
    <col min="5407" max="5407" width="17.6640625" style="142" bestFit="1" customWidth="1"/>
    <col min="5408" max="5410" width="8.77734375" style="142"/>
    <col min="5411" max="5411" width="16.33203125" style="142" bestFit="1" customWidth="1"/>
    <col min="5412" max="5639" width="8.77734375" style="142"/>
    <col min="5640" max="5640" width="17.88671875" style="142" bestFit="1" customWidth="1"/>
    <col min="5641" max="5641" width="40.77734375" style="142" customWidth="1"/>
    <col min="5642" max="5642" width="18.77734375" style="142" customWidth="1"/>
    <col min="5643" max="5643" width="17.21875" style="142" bestFit="1" customWidth="1"/>
    <col min="5644" max="5644" width="17.21875" style="142" customWidth="1"/>
    <col min="5645" max="5645" width="16.109375" style="142" bestFit="1" customWidth="1"/>
    <col min="5646" max="5646" width="12.88671875" style="142" customWidth="1"/>
    <col min="5647" max="5647" width="16.33203125" style="142" bestFit="1" customWidth="1"/>
    <col min="5648" max="5648" width="13.6640625" style="142" bestFit="1" customWidth="1"/>
    <col min="5649" max="5649" width="19.109375" style="142" bestFit="1" customWidth="1"/>
    <col min="5650" max="5650" width="4.33203125" style="142" customWidth="1"/>
    <col min="5651" max="5651" width="17.6640625" style="142" bestFit="1" customWidth="1"/>
    <col min="5652" max="5652" width="16.33203125" style="142" bestFit="1" customWidth="1"/>
    <col min="5653" max="5653" width="14.6640625" style="142" bestFit="1" customWidth="1"/>
    <col min="5654" max="5654" width="12.77734375" style="142" bestFit="1" customWidth="1"/>
    <col min="5655" max="5655" width="18.77734375" style="142" customWidth="1"/>
    <col min="5656" max="5656" width="4.21875" style="142" customWidth="1"/>
    <col min="5657" max="5658" width="17.21875" style="142" bestFit="1" customWidth="1"/>
    <col min="5659" max="5659" width="4.6640625" style="142" customWidth="1"/>
    <col min="5660" max="5660" width="17.21875" style="142" bestFit="1" customWidth="1"/>
    <col min="5661" max="5661" width="8.77734375" style="142"/>
    <col min="5662" max="5662" width="4.33203125" style="142" customWidth="1"/>
    <col min="5663" max="5663" width="17.6640625" style="142" bestFit="1" customWidth="1"/>
    <col min="5664" max="5666" width="8.77734375" style="142"/>
    <col min="5667" max="5667" width="16.33203125" style="142" bestFit="1" customWidth="1"/>
    <col min="5668" max="5895" width="8.77734375" style="142"/>
    <col min="5896" max="5896" width="17.88671875" style="142" bestFit="1" customWidth="1"/>
    <col min="5897" max="5897" width="40.77734375" style="142" customWidth="1"/>
    <col min="5898" max="5898" width="18.77734375" style="142" customWidth="1"/>
    <col min="5899" max="5899" width="17.21875" style="142" bestFit="1" customWidth="1"/>
    <col min="5900" max="5900" width="17.21875" style="142" customWidth="1"/>
    <col min="5901" max="5901" width="16.109375" style="142" bestFit="1" customWidth="1"/>
    <col min="5902" max="5902" width="12.88671875" style="142" customWidth="1"/>
    <col min="5903" max="5903" width="16.33203125" style="142" bestFit="1" customWidth="1"/>
    <col min="5904" max="5904" width="13.6640625" style="142" bestFit="1" customWidth="1"/>
    <col min="5905" max="5905" width="19.109375" style="142" bestFit="1" customWidth="1"/>
    <col min="5906" max="5906" width="4.33203125" style="142" customWidth="1"/>
    <col min="5907" max="5907" width="17.6640625" style="142" bestFit="1" customWidth="1"/>
    <col min="5908" max="5908" width="16.33203125" style="142" bestFit="1" customWidth="1"/>
    <col min="5909" max="5909" width="14.6640625" style="142" bestFit="1" customWidth="1"/>
    <col min="5910" max="5910" width="12.77734375" style="142" bestFit="1" customWidth="1"/>
    <col min="5911" max="5911" width="18.77734375" style="142" customWidth="1"/>
    <col min="5912" max="5912" width="4.21875" style="142" customWidth="1"/>
    <col min="5913" max="5914" width="17.21875" style="142" bestFit="1" customWidth="1"/>
    <col min="5915" max="5915" width="4.6640625" style="142" customWidth="1"/>
    <col min="5916" max="5916" width="17.21875" style="142" bestFit="1" customWidth="1"/>
    <col min="5917" max="5917" width="8.77734375" style="142"/>
    <col min="5918" max="5918" width="4.33203125" style="142" customWidth="1"/>
    <col min="5919" max="5919" width="17.6640625" style="142" bestFit="1" customWidth="1"/>
    <col min="5920" max="5922" width="8.77734375" style="142"/>
    <col min="5923" max="5923" width="16.33203125" style="142" bestFit="1" customWidth="1"/>
    <col min="5924" max="6151" width="8.77734375" style="142"/>
    <col min="6152" max="6152" width="17.88671875" style="142" bestFit="1" customWidth="1"/>
    <col min="6153" max="6153" width="40.77734375" style="142" customWidth="1"/>
    <col min="6154" max="6154" width="18.77734375" style="142" customWidth="1"/>
    <col min="6155" max="6155" width="17.21875" style="142" bestFit="1" customWidth="1"/>
    <col min="6156" max="6156" width="17.21875" style="142" customWidth="1"/>
    <col min="6157" max="6157" width="16.109375" style="142" bestFit="1" customWidth="1"/>
    <col min="6158" max="6158" width="12.88671875" style="142" customWidth="1"/>
    <col min="6159" max="6159" width="16.33203125" style="142" bestFit="1" customWidth="1"/>
    <col min="6160" max="6160" width="13.6640625" style="142" bestFit="1" customWidth="1"/>
    <col min="6161" max="6161" width="19.109375" style="142" bestFit="1" customWidth="1"/>
    <col min="6162" max="6162" width="4.33203125" style="142" customWidth="1"/>
    <col min="6163" max="6163" width="17.6640625" style="142" bestFit="1" customWidth="1"/>
    <col min="6164" max="6164" width="16.33203125" style="142" bestFit="1" customWidth="1"/>
    <col min="6165" max="6165" width="14.6640625" style="142" bestFit="1" customWidth="1"/>
    <col min="6166" max="6166" width="12.77734375" style="142" bestFit="1" customWidth="1"/>
    <col min="6167" max="6167" width="18.77734375" style="142" customWidth="1"/>
    <col min="6168" max="6168" width="4.21875" style="142" customWidth="1"/>
    <col min="6169" max="6170" width="17.21875" style="142" bestFit="1" customWidth="1"/>
    <col min="6171" max="6171" width="4.6640625" style="142" customWidth="1"/>
    <col min="6172" max="6172" width="17.21875" style="142" bestFit="1" customWidth="1"/>
    <col min="6173" max="6173" width="8.77734375" style="142"/>
    <col min="6174" max="6174" width="4.33203125" style="142" customWidth="1"/>
    <col min="6175" max="6175" width="17.6640625" style="142" bestFit="1" customWidth="1"/>
    <col min="6176" max="6178" width="8.77734375" style="142"/>
    <col min="6179" max="6179" width="16.33203125" style="142" bestFit="1" customWidth="1"/>
    <col min="6180" max="6407" width="8.77734375" style="142"/>
    <col min="6408" max="6408" width="17.88671875" style="142" bestFit="1" customWidth="1"/>
    <col min="6409" max="6409" width="40.77734375" style="142" customWidth="1"/>
    <col min="6410" max="6410" width="18.77734375" style="142" customWidth="1"/>
    <col min="6411" max="6411" width="17.21875" style="142" bestFit="1" customWidth="1"/>
    <col min="6412" max="6412" width="17.21875" style="142" customWidth="1"/>
    <col min="6413" max="6413" width="16.109375" style="142" bestFit="1" customWidth="1"/>
    <col min="6414" max="6414" width="12.88671875" style="142" customWidth="1"/>
    <col min="6415" max="6415" width="16.33203125" style="142" bestFit="1" customWidth="1"/>
    <col min="6416" max="6416" width="13.6640625" style="142" bestFit="1" customWidth="1"/>
    <col min="6417" max="6417" width="19.109375" style="142" bestFit="1" customWidth="1"/>
    <col min="6418" max="6418" width="4.33203125" style="142" customWidth="1"/>
    <col min="6419" max="6419" width="17.6640625" style="142" bestFit="1" customWidth="1"/>
    <col min="6420" max="6420" width="16.33203125" style="142" bestFit="1" customWidth="1"/>
    <col min="6421" max="6421" width="14.6640625" style="142" bestFit="1" customWidth="1"/>
    <col min="6422" max="6422" width="12.77734375" style="142" bestFit="1" customWidth="1"/>
    <col min="6423" max="6423" width="18.77734375" style="142" customWidth="1"/>
    <col min="6424" max="6424" width="4.21875" style="142" customWidth="1"/>
    <col min="6425" max="6426" width="17.21875" style="142" bestFit="1" customWidth="1"/>
    <col min="6427" max="6427" width="4.6640625" style="142" customWidth="1"/>
    <col min="6428" max="6428" width="17.21875" style="142" bestFit="1" customWidth="1"/>
    <col min="6429" max="6429" width="8.77734375" style="142"/>
    <col min="6430" max="6430" width="4.33203125" style="142" customWidth="1"/>
    <col min="6431" max="6431" width="17.6640625" style="142" bestFit="1" customWidth="1"/>
    <col min="6432" max="6434" width="8.77734375" style="142"/>
    <col min="6435" max="6435" width="16.33203125" style="142" bestFit="1" customWidth="1"/>
    <col min="6436" max="6663" width="8.77734375" style="142"/>
    <col min="6664" max="6664" width="17.88671875" style="142" bestFit="1" customWidth="1"/>
    <col min="6665" max="6665" width="40.77734375" style="142" customWidth="1"/>
    <col min="6666" max="6666" width="18.77734375" style="142" customWidth="1"/>
    <col min="6667" max="6667" width="17.21875" style="142" bestFit="1" customWidth="1"/>
    <col min="6668" max="6668" width="17.21875" style="142" customWidth="1"/>
    <col min="6669" max="6669" width="16.109375" style="142" bestFit="1" customWidth="1"/>
    <col min="6670" max="6670" width="12.88671875" style="142" customWidth="1"/>
    <col min="6671" max="6671" width="16.33203125" style="142" bestFit="1" customWidth="1"/>
    <col min="6672" max="6672" width="13.6640625" style="142" bestFit="1" customWidth="1"/>
    <col min="6673" max="6673" width="19.109375" style="142" bestFit="1" customWidth="1"/>
    <col min="6674" max="6674" width="4.33203125" style="142" customWidth="1"/>
    <col min="6675" max="6675" width="17.6640625" style="142" bestFit="1" customWidth="1"/>
    <col min="6676" max="6676" width="16.33203125" style="142" bestFit="1" customWidth="1"/>
    <col min="6677" max="6677" width="14.6640625" style="142" bestFit="1" customWidth="1"/>
    <col min="6678" max="6678" width="12.77734375" style="142" bestFit="1" customWidth="1"/>
    <col min="6679" max="6679" width="18.77734375" style="142" customWidth="1"/>
    <col min="6680" max="6680" width="4.21875" style="142" customWidth="1"/>
    <col min="6681" max="6682" width="17.21875" style="142" bestFit="1" customWidth="1"/>
    <col min="6683" max="6683" width="4.6640625" style="142" customWidth="1"/>
    <col min="6684" max="6684" width="17.21875" style="142" bestFit="1" customWidth="1"/>
    <col min="6685" max="6685" width="8.77734375" style="142"/>
    <col min="6686" max="6686" width="4.33203125" style="142" customWidth="1"/>
    <col min="6687" max="6687" width="17.6640625" style="142" bestFit="1" customWidth="1"/>
    <col min="6688" max="6690" width="8.77734375" style="142"/>
    <col min="6691" max="6691" width="16.33203125" style="142" bestFit="1" customWidth="1"/>
    <col min="6692" max="6919" width="8.77734375" style="142"/>
    <col min="6920" max="6920" width="17.88671875" style="142" bestFit="1" customWidth="1"/>
    <col min="6921" max="6921" width="40.77734375" style="142" customWidth="1"/>
    <col min="6922" max="6922" width="18.77734375" style="142" customWidth="1"/>
    <col min="6923" max="6923" width="17.21875" style="142" bestFit="1" customWidth="1"/>
    <col min="6924" max="6924" width="17.21875" style="142" customWidth="1"/>
    <col min="6925" max="6925" width="16.109375" style="142" bestFit="1" customWidth="1"/>
    <col min="6926" max="6926" width="12.88671875" style="142" customWidth="1"/>
    <col min="6927" max="6927" width="16.33203125" style="142" bestFit="1" customWidth="1"/>
    <col min="6928" max="6928" width="13.6640625" style="142" bestFit="1" customWidth="1"/>
    <col min="6929" max="6929" width="19.109375" style="142" bestFit="1" customWidth="1"/>
    <col min="6930" max="6930" width="4.33203125" style="142" customWidth="1"/>
    <col min="6931" max="6931" width="17.6640625" style="142" bestFit="1" customWidth="1"/>
    <col min="6932" max="6932" width="16.33203125" style="142" bestFit="1" customWidth="1"/>
    <col min="6933" max="6933" width="14.6640625" style="142" bestFit="1" customWidth="1"/>
    <col min="6934" max="6934" width="12.77734375" style="142" bestFit="1" customWidth="1"/>
    <col min="6935" max="6935" width="18.77734375" style="142" customWidth="1"/>
    <col min="6936" max="6936" width="4.21875" style="142" customWidth="1"/>
    <col min="6937" max="6938" width="17.21875" style="142" bestFit="1" customWidth="1"/>
    <col min="6939" max="6939" width="4.6640625" style="142" customWidth="1"/>
    <col min="6940" max="6940" width="17.21875" style="142" bestFit="1" customWidth="1"/>
    <col min="6941" max="6941" width="8.77734375" style="142"/>
    <col min="6942" max="6942" width="4.33203125" style="142" customWidth="1"/>
    <col min="6943" max="6943" width="17.6640625" style="142" bestFit="1" customWidth="1"/>
    <col min="6944" max="6946" width="8.77734375" style="142"/>
    <col min="6947" max="6947" width="16.33203125" style="142" bestFit="1" customWidth="1"/>
    <col min="6948" max="7175" width="8.77734375" style="142"/>
    <col min="7176" max="7176" width="17.88671875" style="142" bestFit="1" customWidth="1"/>
    <col min="7177" max="7177" width="40.77734375" style="142" customWidth="1"/>
    <col min="7178" max="7178" width="18.77734375" style="142" customWidth="1"/>
    <col min="7179" max="7179" width="17.21875" style="142" bestFit="1" customWidth="1"/>
    <col min="7180" max="7180" width="17.21875" style="142" customWidth="1"/>
    <col min="7181" max="7181" width="16.109375" style="142" bestFit="1" customWidth="1"/>
    <col min="7182" max="7182" width="12.88671875" style="142" customWidth="1"/>
    <col min="7183" max="7183" width="16.33203125" style="142" bestFit="1" customWidth="1"/>
    <col min="7184" max="7184" width="13.6640625" style="142" bestFit="1" customWidth="1"/>
    <col min="7185" max="7185" width="19.109375" style="142" bestFit="1" customWidth="1"/>
    <col min="7186" max="7186" width="4.33203125" style="142" customWidth="1"/>
    <col min="7187" max="7187" width="17.6640625" style="142" bestFit="1" customWidth="1"/>
    <col min="7188" max="7188" width="16.33203125" style="142" bestFit="1" customWidth="1"/>
    <col min="7189" max="7189" width="14.6640625" style="142" bestFit="1" customWidth="1"/>
    <col min="7190" max="7190" width="12.77734375" style="142" bestFit="1" customWidth="1"/>
    <col min="7191" max="7191" width="18.77734375" style="142" customWidth="1"/>
    <col min="7192" max="7192" width="4.21875" style="142" customWidth="1"/>
    <col min="7193" max="7194" width="17.21875" style="142" bestFit="1" customWidth="1"/>
    <col min="7195" max="7195" width="4.6640625" style="142" customWidth="1"/>
    <col min="7196" max="7196" width="17.21875" style="142" bestFit="1" customWidth="1"/>
    <col min="7197" max="7197" width="8.77734375" style="142"/>
    <col min="7198" max="7198" width="4.33203125" style="142" customWidth="1"/>
    <col min="7199" max="7199" width="17.6640625" style="142" bestFit="1" customWidth="1"/>
    <col min="7200" max="7202" width="8.77734375" style="142"/>
    <col min="7203" max="7203" width="16.33203125" style="142" bestFit="1" customWidth="1"/>
    <col min="7204" max="7431" width="8.77734375" style="142"/>
    <col min="7432" max="7432" width="17.88671875" style="142" bestFit="1" customWidth="1"/>
    <col min="7433" max="7433" width="40.77734375" style="142" customWidth="1"/>
    <col min="7434" max="7434" width="18.77734375" style="142" customWidth="1"/>
    <col min="7435" max="7435" width="17.21875" style="142" bestFit="1" customWidth="1"/>
    <col min="7436" max="7436" width="17.21875" style="142" customWidth="1"/>
    <col min="7437" max="7437" width="16.109375" style="142" bestFit="1" customWidth="1"/>
    <col min="7438" max="7438" width="12.88671875" style="142" customWidth="1"/>
    <col min="7439" max="7439" width="16.33203125" style="142" bestFit="1" customWidth="1"/>
    <col min="7440" max="7440" width="13.6640625" style="142" bestFit="1" customWidth="1"/>
    <col min="7441" max="7441" width="19.109375" style="142" bestFit="1" customWidth="1"/>
    <col min="7442" max="7442" width="4.33203125" style="142" customWidth="1"/>
    <col min="7443" max="7443" width="17.6640625" style="142" bestFit="1" customWidth="1"/>
    <col min="7444" max="7444" width="16.33203125" style="142" bestFit="1" customWidth="1"/>
    <col min="7445" max="7445" width="14.6640625" style="142" bestFit="1" customWidth="1"/>
    <col min="7446" max="7446" width="12.77734375" style="142" bestFit="1" customWidth="1"/>
    <col min="7447" max="7447" width="18.77734375" style="142" customWidth="1"/>
    <col min="7448" max="7448" width="4.21875" style="142" customWidth="1"/>
    <col min="7449" max="7450" width="17.21875" style="142" bestFit="1" customWidth="1"/>
    <col min="7451" max="7451" width="4.6640625" style="142" customWidth="1"/>
    <col min="7452" max="7452" width="17.21875" style="142" bestFit="1" customWidth="1"/>
    <col min="7453" max="7453" width="8.77734375" style="142"/>
    <col min="7454" max="7454" width="4.33203125" style="142" customWidth="1"/>
    <col min="7455" max="7455" width="17.6640625" style="142" bestFit="1" customWidth="1"/>
    <col min="7456" max="7458" width="8.77734375" style="142"/>
    <col min="7459" max="7459" width="16.33203125" style="142" bestFit="1" customWidth="1"/>
    <col min="7460" max="7687" width="8.77734375" style="142"/>
    <col min="7688" max="7688" width="17.88671875" style="142" bestFit="1" customWidth="1"/>
    <col min="7689" max="7689" width="40.77734375" style="142" customWidth="1"/>
    <col min="7690" max="7690" width="18.77734375" style="142" customWidth="1"/>
    <col min="7691" max="7691" width="17.21875" style="142" bestFit="1" customWidth="1"/>
    <col min="7692" max="7692" width="17.21875" style="142" customWidth="1"/>
    <col min="7693" max="7693" width="16.109375" style="142" bestFit="1" customWidth="1"/>
    <col min="7694" max="7694" width="12.88671875" style="142" customWidth="1"/>
    <col min="7695" max="7695" width="16.33203125" style="142" bestFit="1" customWidth="1"/>
    <col min="7696" max="7696" width="13.6640625" style="142" bestFit="1" customWidth="1"/>
    <col min="7697" max="7697" width="19.109375" style="142" bestFit="1" customWidth="1"/>
    <col min="7698" max="7698" width="4.33203125" style="142" customWidth="1"/>
    <col min="7699" max="7699" width="17.6640625" style="142" bestFit="1" customWidth="1"/>
    <col min="7700" max="7700" width="16.33203125" style="142" bestFit="1" customWidth="1"/>
    <col min="7701" max="7701" width="14.6640625" style="142" bestFit="1" customWidth="1"/>
    <col min="7702" max="7702" width="12.77734375" style="142" bestFit="1" customWidth="1"/>
    <col min="7703" max="7703" width="18.77734375" style="142" customWidth="1"/>
    <col min="7704" max="7704" width="4.21875" style="142" customWidth="1"/>
    <col min="7705" max="7706" width="17.21875" style="142" bestFit="1" customWidth="1"/>
    <col min="7707" max="7707" width="4.6640625" style="142" customWidth="1"/>
    <col min="7708" max="7708" width="17.21875" style="142" bestFit="1" customWidth="1"/>
    <col min="7709" max="7709" width="8.77734375" style="142"/>
    <col min="7710" max="7710" width="4.33203125" style="142" customWidth="1"/>
    <col min="7711" max="7711" width="17.6640625" style="142" bestFit="1" customWidth="1"/>
    <col min="7712" max="7714" width="8.77734375" style="142"/>
    <col min="7715" max="7715" width="16.33203125" style="142" bestFit="1" customWidth="1"/>
    <col min="7716" max="7943" width="8.77734375" style="142"/>
    <col min="7944" max="7944" width="17.88671875" style="142" bestFit="1" customWidth="1"/>
    <col min="7945" max="7945" width="40.77734375" style="142" customWidth="1"/>
    <col min="7946" max="7946" width="18.77734375" style="142" customWidth="1"/>
    <col min="7947" max="7947" width="17.21875" style="142" bestFit="1" customWidth="1"/>
    <col min="7948" max="7948" width="17.21875" style="142" customWidth="1"/>
    <col min="7949" max="7949" width="16.109375" style="142" bestFit="1" customWidth="1"/>
    <col min="7950" max="7950" width="12.88671875" style="142" customWidth="1"/>
    <col min="7951" max="7951" width="16.33203125" style="142" bestFit="1" customWidth="1"/>
    <col min="7952" max="7952" width="13.6640625" style="142" bestFit="1" customWidth="1"/>
    <col min="7953" max="7953" width="19.109375" style="142" bestFit="1" customWidth="1"/>
    <col min="7954" max="7954" width="4.33203125" style="142" customWidth="1"/>
    <col min="7955" max="7955" width="17.6640625" style="142" bestFit="1" customWidth="1"/>
    <col min="7956" max="7956" width="16.33203125" style="142" bestFit="1" customWidth="1"/>
    <col min="7957" max="7957" width="14.6640625" style="142" bestFit="1" customWidth="1"/>
    <col min="7958" max="7958" width="12.77734375" style="142" bestFit="1" customWidth="1"/>
    <col min="7959" max="7959" width="18.77734375" style="142" customWidth="1"/>
    <col min="7960" max="7960" width="4.21875" style="142" customWidth="1"/>
    <col min="7961" max="7962" width="17.21875" style="142" bestFit="1" customWidth="1"/>
    <col min="7963" max="7963" width="4.6640625" style="142" customWidth="1"/>
    <col min="7964" max="7964" width="17.21875" style="142" bestFit="1" customWidth="1"/>
    <col min="7965" max="7965" width="8.77734375" style="142"/>
    <col min="7966" max="7966" width="4.33203125" style="142" customWidth="1"/>
    <col min="7967" max="7967" width="17.6640625" style="142" bestFit="1" customWidth="1"/>
    <col min="7968" max="7970" width="8.77734375" style="142"/>
    <col min="7971" max="7971" width="16.33203125" style="142" bestFit="1" customWidth="1"/>
    <col min="7972" max="8199" width="8.77734375" style="142"/>
    <col min="8200" max="8200" width="17.88671875" style="142" bestFit="1" customWidth="1"/>
    <col min="8201" max="8201" width="40.77734375" style="142" customWidth="1"/>
    <col min="8202" max="8202" width="18.77734375" style="142" customWidth="1"/>
    <col min="8203" max="8203" width="17.21875" style="142" bestFit="1" customWidth="1"/>
    <col min="8204" max="8204" width="17.21875" style="142" customWidth="1"/>
    <col min="8205" max="8205" width="16.109375" style="142" bestFit="1" customWidth="1"/>
    <col min="8206" max="8206" width="12.88671875" style="142" customWidth="1"/>
    <col min="8207" max="8207" width="16.33203125" style="142" bestFit="1" customWidth="1"/>
    <col min="8208" max="8208" width="13.6640625" style="142" bestFit="1" customWidth="1"/>
    <col min="8209" max="8209" width="19.109375" style="142" bestFit="1" customWidth="1"/>
    <col min="8210" max="8210" width="4.33203125" style="142" customWidth="1"/>
    <col min="8211" max="8211" width="17.6640625" style="142" bestFit="1" customWidth="1"/>
    <col min="8212" max="8212" width="16.33203125" style="142" bestFit="1" customWidth="1"/>
    <col min="8213" max="8213" width="14.6640625" style="142" bestFit="1" customWidth="1"/>
    <col min="8214" max="8214" width="12.77734375" style="142" bestFit="1" customWidth="1"/>
    <col min="8215" max="8215" width="18.77734375" style="142" customWidth="1"/>
    <col min="8216" max="8216" width="4.21875" style="142" customWidth="1"/>
    <col min="8217" max="8218" width="17.21875" style="142" bestFit="1" customWidth="1"/>
    <col min="8219" max="8219" width="4.6640625" style="142" customWidth="1"/>
    <col min="8220" max="8220" width="17.21875" style="142" bestFit="1" customWidth="1"/>
    <col min="8221" max="8221" width="8.77734375" style="142"/>
    <col min="8222" max="8222" width="4.33203125" style="142" customWidth="1"/>
    <col min="8223" max="8223" width="17.6640625" style="142" bestFit="1" customWidth="1"/>
    <col min="8224" max="8226" width="8.77734375" style="142"/>
    <col min="8227" max="8227" width="16.33203125" style="142" bestFit="1" customWidth="1"/>
    <col min="8228" max="8455" width="8.77734375" style="142"/>
    <col min="8456" max="8456" width="17.88671875" style="142" bestFit="1" customWidth="1"/>
    <col min="8457" max="8457" width="40.77734375" style="142" customWidth="1"/>
    <col min="8458" max="8458" width="18.77734375" style="142" customWidth="1"/>
    <col min="8459" max="8459" width="17.21875" style="142" bestFit="1" customWidth="1"/>
    <col min="8460" max="8460" width="17.21875" style="142" customWidth="1"/>
    <col min="8461" max="8461" width="16.109375" style="142" bestFit="1" customWidth="1"/>
    <col min="8462" max="8462" width="12.88671875" style="142" customWidth="1"/>
    <col min="8463" max="8463" width="16.33203125" style="142" bestFit="1" customWidth="1"/>
    <col min="8464" max="8464" width="13.6640625" style="142" bestFit="1" customWidth="1"/>
    <col min="8465" max="8465" width="19.109375" style="142" bestFit="1" customWidth="1"/>
    <col min="8466" max="8466" width="4.33203125" style="142" customWidth="1"/>
    <col min="8467" max="8467" width="17.6640625" style="142" bestFit="1" customWidth="1"/>
    <col min="8468" max="8468" width="16.33203125" style="142" bestFit="1" customWidth="1"/>
    <col min="8469" max="8469" width="14.6640625" style="142" bestFit="1" customWidth="1"/>
    <col min="8470" max="8470" width="12.77734375" style="142" bestFit="1" customWidth="1"/>
    <col min="8471" max="8471" width="18.77734375" style="142" customWidth="1"/>
    <col min="8472" max="8472" width="4.21875" style="142" customWidth="1"/>
    <col min="8473" max="8474" width="17.21875" style="142" bestFit="1" customWidth="1"/>
    <col min="8475" max="8475" width="4.6640625" style="142" customWidth="1"/>
    <col min="8476" max="8476" width="17.21875" style="142" bestFit="1" customWidth="1"/>
    <col min="8477" max="8477" width="8.77734375" style="142"/>
    <col min="8478" max="8478" width="4.33203125" style="142" customWidth="1"/>
    <col min="8479" max="8479" width="17.6640625" style="142" bestFit="1" customWidth="1"/>
    <col min="8480" max="8482" width="8.77734375" style="142"/>
    <col min="8483" max="8483" width="16.33203125" style="142" bestFit="1" customWidth="1"/>
    <col min="8484" max="8711" width="8.77734375" style="142"/>
    <col min="8712" max="8712" width="17.88671875" style="142" bestFit="1" customWidth="1"/>
    <col min="8713" max="8713" width="40.77734375" style="142" customWidth="1"/>
    <col min="8714" max="8714" width="18.77734375" style="142" customWidth="1"/>
    <col min="8715" max="8715" width="17.21875" style="142" bestFit="1" customWidth="1"/>
    <col min="8716" max="8716" width="17.21875" style="142" customWidth="1"/>
    <col min="8717" max="8717" width="16.109375" style="142" bestFit="1" customWidth="1"/>
    <col min="8718" max="8718" width="12.88671875" style="142" customWidth="1"/>
    <col min="8719" max="8719" width="16.33203125" style="142" bestFit="1" customWidth="1"/>
    <col min="8720" max="8720" width="13.6640625" style="142" bestFit="1" customWidth="1"/>
    <col min="8721" max="8721" width="19.109375" style="142" bestFit="1" customWidth="1"/>
    <col min="8722" max="8722" width="4.33203125" style="142" customWidth="1"/>
    <col min="8723" max="8723" width="17.6640625" style="142" bestFit="1" customWidth="1"/>
    <col min="8724" max="8724" width="16.33203125" style="142" bestFit="1" customWidth="1"/>
    <col min="8725" max="8725" width="14.6640625" style="142" bestFit="1" customWidth="1"/>
    <col min="8726" max="8726" width="12.77734375" style="142" bestFit="1" customWidth="1"/>
    <col min="8727" max="8727" width="18.77734375" style="142" customWidth="1"/>
    <col min="8728" max="8728" width="4.21875" style="142" customWidth="1"/>
    <col min="8729" max="8730" width="17.21875" style="142" bestFit="1" customWidth="1"/>
    <col min="8731" max="8731" width="4.6640625" style="142" customWidth="1"/>
    <col min="8732" max="8732" width="17.21875" style="142" bestFit="1" customWidth="1"/>
    <col min="8733" max="8733" width="8.77734375" style="142"/>
    <col min="8734" max="8734" width="4.33203125" style="142" customWidth="1"/>
    <col min="8735" max="8735" width="17.6640625" style="142" bestFit="1" customWidth="1"/>
    <col min="8736" max="8738" width="8.77734375" style="142"/>
    <col min="8739" max="8739" width="16.33203125" style="142" bestFit="1" customWidth="1"/>
    <col min="8740" max="8967" width="8.77734375" style="142"/>
    <col min="8968" max="8968" width="17.88671875" style="142" bestFit="1" customWidth="1"/>
    <col min="8969" max="8969" width="40.77734375" style="142" customWidth="1"/>
    <col min="8970" max="8970" width="18.77734375" style="142" customWidth="1"/>
    <col min="8971" max="8971" width="17.21875" style="142" bestFit="1" customWidth="1"/>
    <col min="8972" max="8972" width="17.21875" style="142" customWidth="1"/>
    <col min="8973" max="8973" width="16.109375" style="142" bestFit="1" customWidth="1"/>
    <col min="8974" max="8974" width="12.88671875" style="142" customWidth="1"/>
    <col min="8975" max="8975" width="16.33203125" style="142" bestFit="1" customWidth="1"/>
    <col min="8976" max="8976" width="13.6640625" style="142" bestFit="1" customWidth="1"/>
    <col min="8977" max="8977" width="19.109375" style="142" bestFit="1" customWidth="1"/>
    <col min="8978" max="8978" width="4.33203125" style="142" customWidth="1"/>
    <col min="8979" max="8979" width="17.6640625" style="142" bestFit="1" customWidth="1"/>
    <col min="8980" max="8980" width="16.33203125" style="142" bestFit="1" customWidth="1"/>
    <col min="8981" max="8981" width="14.6640625" style="142" bestFit="1" customWidth="1"/>
    <col min="8982" max="8982" width="12.77734375" style="142" bestFit="1" customWidth="1"/>
    <col min="8983" max="8983" width="18.77734375" style="142" customWidth="1"/>
    <col min="8984" max="8984" width="4.21875" style="142" customWidth="1"/>
    <col min="8985" max="8986" width="17.21875" style="142" bestFit="1" customWidth="1"/>
    <col min="8987" max="8987" width="4.6640625" style="142" customWidth="1"/>
    <col min="8988" max="8988" width="17.21875" style="142" bestFit="1" customWidth="1"/>
    <col min="8989" max="8989" width="8.77734375" style="142"/>
    <col min="8990" max="8990" width="4.33203125" style="142" customWidth="1"/>
    <col min="8991" max="8991" width="17.6640625" style="142" bestFit="1" customWidth="1"/>
    <col min="8992" max="8994" width="8.77734375" style="142"/>
    <col min="8995" max="8995" width="16.33203125" style="142" bestFit="1" customWidth="1"/>
    <col min="8996" max="9223" width="8.77734375" style="142"/>
    <col min="9224" max="9224" width="17.88671875" style="142" bestFit="1" customWidth="1"/>
    <col min="9225" max="9225" width="40.77734375" style="142" customWidth="1"/>
    <col min="9226" max="9226" width="18.77734375" style="142" customWidth="1"/>
    <col min="9227" max="9227" width="17.21875" style="142" bestFit="1" customWidth="1"/>
    <col min="9228" max="9228" width="17.21875" style="142" customWidth="1"/>
    <col min="9229" max="9229" width="16.109375" style="142" bestFit="1" customWidth="1"/>
    <col min="9230" max="9230" width="12.88671875" style="142" customWidth="1"/>
    <col min="9231" max="9231" width="16.33203125" style="142" bestFit="1" customWidth="1"/>
    <col min="9232" max="9232" width="13.6640625" style="142" bestFit="1" customWidth="1"/>
    <col min="9233" max="9233" width="19.109375" style="142" bestFit="1" customWidth="1"/>
    <col min="9234" max="9234" width="4.33203125" style="142" customWidth="1"/>
    <col min="9235" max="9235" width="17.6640625" style="142" bestFit="1" customWidth="1"/>
    <col min="9236" max="9236" width="16.33203125" style="142" bestFit="1" customWidth="1"/>
    <col min="9237" max="9237" width="14.6640625" style="142" bestFit="1" customWidth="1"/>
    <col min="9238" max="9238" width="12.77734375" style="142" bestFit="1" customWidth="1"/>
    <col min="9239" max="9239" width="18.77734375" style="142" customWidth="1"/>
    <col min="9240" max="9240" width="4.21875" style="142" customWidth="1"/>
    <col min="9241" max="9242" width="17.21875" style="142" bestFit="1" customWidth="1"/>
    <col min="9243" max="9243" width="4.6640625" style="142" customWidth="1"/>
    <col min="9244" max="9244" width="17.21875" style="142" bestFit="1" customWidth="1"/>
    <col min="9245" max="9245" width="8.77734375" style="142"/>
    <col min="9246" max="9246" width="4.33203125" style="142" customWidth="1"/>
    <col min="9247" max="9247" width="17.6640625" style="142" bestFit="1" customWidth="1"/>
    <col min="9248" max="9250" width="8.77734375" style="142"/>
    <col min="9251" max="9251" width="16.33203125" style="142" bestFit="1" customWidth="1"/>
    <col min="9252" max="9479" width="8.77734375" style="142"/>
    <col min="9480" max="9480" width="17.88671875" style="142" bestFit="1" customWidth="1"/>
    <col min="9481" max="9481" width="40.77734375" style="142" customWidth="1"/>
    <col min="9482" max="9482" width="18.77734375" style="142" customWidth="1"/>
    <col min="9483" max="9483" width="17.21875" style="142" bestFit="1" customWidth="1"/>
    <col min="9484" max="9484" width="17.21875" style="142" customWidth="1"/>
    <col min="9485" max="9485" width="16.109375" style="142" bestFit="1" customWidth="1"/>
    <col min="9486" max="9486" width="12.88671875" style="142" customWidth="1"/>
    <col min="9487" max="9487" width="16.33203125" style="142" bestFit="1" customWidth="1"/>
    <col min="9488" max="9488" width="13.6640625" style="142" bestFit="1" customWidth="1"/>
    <col min="9489" max="9489" width="19.109375" style="142" bestFit="1" customWidth="1"/>
    <col min="9490" max="9490" width="4.33203125" style="142" customWidth="1"/>
    <col min="9491" max="9491" width="17.6640625" style="142" bestFit="1" customWidth="1"/>
    <col min="9492" max="9492" width="16.33203125" style="142" bestFit="1" customWidth="1"/>
    <col min="9493" max="9493" width="14.6640625" style="142" bestFit="1" customWidth="1"/>
    <col min="9494" max="9494" width="12.77734375" style="142" bestFit="1" customWidth="1"/>
    <col min="9495" max="9495" width="18.77734375" style="142" customWidth="1"/>
    <col min="9496" max="9496" width="4.21875" style="142" customWidth="1"/>
    <col min="9497" max="9498" width="17.21875" style="142" bestFit="1" customWidth="1"/>
    <col min="9499" max="9499" width="4.6640625" style="142" customWidth="1"/>
    <col min="9500" max="9500" width="17.21875" style="142" bestFit="1" customWidth="1"/>
    <col min="9501" max="9501" width="8.77734375" style="142"/>
    <col min="9502" max="9502" width="4.33203125" style="142" customWidth="1"/>
    <col min="9503" max="9503" width="17.6640625" style="142" bestFit="1" customWidth="1"/>
    <col min="9504" max="9506" width="8.77734375" style="142"/>
    <col min="9507" max="9507" width="16.33203125" style="142" bestFit="1" customWidth="1"/>
    <col min="9508" max="9735" width="8.77734375" style="142"/>
    <col min="9736" max="9736" width="17.88671875" style="142" bestFit="1" customWidth="1"/>
    <col min="9737" max="9737" width="40.77734375" style="142" customWidth="1"/>
    <col min="9738" max="9738" width="18.77734375" style="142" customWidth="1"/>
    <col min="9739" max="9739" width="17.21875" style="142" bestFit="1" customWidth="1"/>
    <col min="9740" max="9740" width="17.21875" style="142" customWidth="1"/>
    <col min="9741" max="9741" width="16.109375" style="142" bestFit="1" customWidth="1"/>
    <col min="9742" max="9742" width="12.88671875" style="142" customWidth="1"/>
    <col min="9743" max="9743" width="16.33203125" style="142" bestFit="1" customWidth="1"/>
    <col min="9744" max="9744" width="13.6640625" style="142" bestFit="1" customWidth="1"/>
    <col min="9745" max="9745" width="19.109375" style="142" bestFit="1" customWidth="1"/>
    <col min="9746" max="9746" width="4.33203125" style="142" customWidth="1"/>
    <col min="9747" max="9747" width="17.6640625" style="142" bestFit="1" customWidth="1"/>
    <col min="9748" max="9748" width="16.33203125" style="142" bestFit="1" customWidth="1"/>
    <col min="9749" max="9749" width="14.6640625" style="142" bestFit="1" customWidth="1"/>
    <col min="9750" max="9750" width="12.77734375" style="142" bestFit="1" customWidth="1"/>
    <col min="9751" max="9751" width="18.77734375" style="142" customWidth="1"/>
    <col min="9752" max="9752" width="4.21875" style="142" customWidth="1"/>
    <col min="9753" max="9754" width="17.21875" style="142" bestFit="1" customWidth="1"/>
    <col min="9755" max="9755" width="4.6640625" style="142" customWidth="1"/>
    <col min="9756" max="9756" width="17.21875" style="142" bestFit="1" customWidth="1"/>
    <col min="9757" max="9757" width="8.77734375" style="142"/>
    <col min="9758" max="9758" width="4.33203125" style="142" customWidth="1"/>
    <col min="9759" max="9759" width="17.6640625" style="142" bestFit="1" customWidth="1"/>
    <col min="9760" max="9762" width="8.77734375" style="142"/>
    <col min="9763" max="9763" width="16.33203125" style="142" bestFit="1" customWidth="1"/>
    <col min="9764" max="9991" width="8.77734375" style="142"/>
    <col min="9992" max="9992" width="17.88671875" style="142" bestFit="1" customWidth="1"/>
    <col min="9993" max="9993" width="40.77734375" style="142" customWidth="1"/>
    <col min="9994" max="9994" width="18.77734375" style="142" customWidth="1"/>
    <col min="9995" max="9995" width="17.21875" style="142" bestFit="1" customWidth="1"/>
    <col min="9996" max="9996" width="17.21875" style="142" customWidth="1"/>
    <col min="9997" max="9997" width="16.109375" style="142" bestFit="1" customWidth="1"/>
    <col min="9998" max="9998" width="12.88671875" style="142" customWidth="1"/>
    <col min="9999" max="9999" width="16.33203125" style="142" bestFit="1" customWidth="1"/>
    <col min="10000" max="10000" width="13.6640625" style="142" bestFit="1" customWidth="1"/>
    <col min="10001" max="10001" width="19.109375" style="142" bestFit="1" customWidth="1"/>
    <col min="10002" max="10002" width="4.33203125" style="142" customWidth="1"/>
    <col min="10003" max="10003" width="17.6640625" style="142" bestFit="1" customWidth="1"/>
    <col min="10004" max="10004" width="16.33203125" style="142" bestFit="1" customWidth="1"/>
    <col min="10005" max="10005" width="14.6640625" style="142" bestFit="1" customWidth="1"/>
    <col min="10006" max="10006" width="12.77734375" style="142" bestFit="1" customWidth="1"/>
    <col min="10007" max="10007" width="18.77734375" style="142" customWidth="1"/>
    <col min="10008" max="10008" width="4.21875" style="142" customWidth="1"/>
    <col min="10009" max="10010" width="17.21875" style="142" bestFit="1" customWidth="1"/>
    <col min="10011" max="10011" width="4.6640625" style="142" customWidth="1"/>
    <col min="10012" max="10012" width="17.21875" style="142" bestFit="1" customWidth="1"/>
    <col min="10013" max="10013" width="8.77734375" style="142"/>
    <col min="10014" max="10014" width="4.33203125" style="142" customWidth="1"/>
    <col min="10015" max="10015" width="17.6640625" style="142" bestFit="1" customWidth="1"/>
    <col min="10016" max="10018" width="8.77734375" style="142"/>
    <col min="10019" max="10019" width="16.33203125" style="142" bestFit="1" customWidth="1"/>
    <col min="10020" max="10247" width="8.77734375" style="142"/>
    <col min="10248" max="10248" width="17.88671875" style="142" bestFit="1" customWidth="1"/>
    <col min="10249" max="10249" width="40.77734375" style="142" customWidth="1"/>
    <col min="10250" max="10250" width="18.77734375" style="142" customWidth="1"/>
    <col min="10251" max="10251" width="17.21875" style="142" bestFit="1" customWidth="1"/>
    <col min="10252" max="10252" width="17.21875" style="142" customWidth="1"/>
    <col min="10253" max="10253" width="16.109375" style="142" bestFit="1" customWidth="1"/>
    <col min="10254" max="10254" width="12.88671875" style="142" customWidth="1"/>
    <col min="10255" max="10255" width="16.33203125" style="142" bestFit="1" customWidth="1"/>
    <col min="10256" max="10256" width="13.6640625" style="142" bestFit="1" customWidth="1"/>
    <col min="10257" max="10257" width="19.109375" style="142" bestFit="1" customWidth="1"/>
    <col min="10258" max="10258" width="4.33203125" style="142" customWidth="1"/>
    <col min="10259" max="10259" width="17.6640625" style="142" bestFit="1" customWidth="1"/>
    <col min="10260" max="10260" width="16.33203125" style="142" bestFit="1" customWidth="1"/>
    <col min="10261" max="10261" width="14.6640625" style="142" bestFit="1" customWidth="1"/>
    <col min="10262" max="10262" width="12.77734375" style="142" bestFit="1" customWidth="1"/>
    <col min="10263" max="10263" width="18.77734375" style="142" customWidth="1"/>
    <col min="10264" max="10264" width="4.21875" style="142" customWidth="1"/>
    <col min="10265" max="10266" width="17.21875" style="142" bestFit="1" customWidth="1"/>
    <col min="10267" max="10267" width="4.6640625" style="142" customWidth="1"/>
    <col min="10268" max="10268" width="17.21875" style="142" bestFit="1" customWidth="1"/>
    <col min="10269" max="10269" width="8.77734375" style="142"/>
    <col min="10270" max="10270" width="4.33203125" style="142" customWidth="1"/>
    <col min="10271" max="10271" width="17.6640625" style="142" bestFit="1" customWidth="1"/>
    <col min="10272" max="10274" width="8.77734375" style="142"/>
    <col min="10275" max="10275" width="16.33203125" style="142" bestFit="1" customWidth="1"/>
    <col min="10276" max="10503" width="8.77734375" style="142"/>
    <col min="10504" max="10504" width="17.88671875" style="142" bestFit="1" customWidth="1"/>
    <col min="10505" max="10505" width="40.77734375" style="142" customWidth="1"/>
    <col min="10506" max="10506" width="18.77734375" style="142" customWidth="1"/>
    <col min="10507" max="10507" width="17.21875" style="142" bestFit="1" customWidth="1"/>
    <col min="10508" max="10508" width="17.21875" style="142" customWidth="1"/>
    <col min="10509" max="10509" width="16.109375" style="142" bestFit="1" customWidth="1"/>
    <col min="10510" max="10510" width="12.88671875" style="142" customWidth="1"/>
    <col min="10511" max="10511" width="16.33203125" style="142" bestFit="1" customWidth="1"/>
    <col min="10512" max="10512" width="13.6640625" style="142" bestFit="1" customWidth="1"/>
    <col min="10513" max="10513" width="19.109375" style="142" bestFit="1" customWidth="1"/>
    <col min="10514" max="10514" width="4.33203125" style="142" customWidth="1"/>
    <col min="10515" max="10515" width="17.6640625" style="142" bestFit="1" customWidth="1"/>
    <col min="10516" max="10516" width="16.33203125" style="142" bestFit="1" customWidth="1"/>
    <col min="10517" max="10517" width="14.6640625" style="142" bestFit="1" customWidth="1"/>
    <col min="10518" max="10518" width="12.77734375" style="142" bestFit="1" customWidth="1"/>
    <col min="10519" max="10519" width="18.77734375" style="142" customWidth="1"/>
    <col min="10520" max="10520" width="4.21875" style="142" customWidth="1"/>
    <col min="10521" max="10522" width="17.21875" style="142" bestFit="1" customWidth="1"/>
    <col min="10523" max="10523" width="4.6640625" style="142" customWidth="1"/>
    <col min="10524" max="10524" width="17.21875" style="142" bestFit="1" customWidth="1"/>
    <col min="10525" max="10525" width="8.77734375" style="142"/>
    <col min="10526" max="10526" width="4.33203125" style="142" customWidth="1"/>
    <col min="10527" max="10527" width="17.6640625" style="142" bestFit="1" customWidth="1"/>
    <col min="10528" max="10530" width="8.77734375" style="142"/>
    <col min="10531" max="10531" width="16.33203125" style="142" bestFit="1" customWidth="1"/>
    <col min="10532" max="10759" width="8.77734375" style="142"/>
    <col min="10760" max="10760" width="17.88671875" style="142" bestFit="1" customWidth="1"/>
    <col min="10761" max="10761" width="40.77734375" style="142" customWidth="1"/>
    <col min="10762" max="10762" width="18.77734375" style="142" customWidth="1"/>
    <col min="10763" max="10763" width="17.21875" style="142" bestFit="1" customWidth="1"/>
    <col min="10764" max="10764" width="17.21875" style="142" customWidth="1"/>
    <col min="10765" max="10765" width="16.109375" style="142" bestFit="1" customWidth="1"/>
    <col min="10766" max="10766" width="12.88671875" style="142" customWidth="1"/>
    <col min="10767" max="10767" width="16.33203125" style="142" bestFit="1" customWidth="1"/>
    <col min="10768" max="10768" width="13.6640625" style="142" bestFit="1" customWidth="1"/>
    <col min="10769" max="10769" width="19.109375" style="142" bestFit="1" customWidth="1"/>
    <col min="10770" max="10770" width="4.33203125" style="142" customWidth="1"/>
    <col min="10771" max="10771" width="17.6640625" style="142" bestFit="1" customWidth="1"/>
    <col min="10772" max="10772" width="16.33203125" style="142" bestFit="1" customWidth="1"/>
    <col min="10773" max="10773" width="14.6640625" style="142" bestFit="1" customWidth="1"/>
    <col min="10774" max="10774" width="12.77734375" style="142" bestFit="1" customWidth="1"/>
    <col min="10775" max="10775" width="18.77734375" style="142" customWidth="1"/>
    <col min="10776" max="10776" width="4.21875" style="142" customWidth="1"/>
    <col min="10777" max="10778" width="17.21875" style="142" bestFit="1" customWidth="1"/>
    <col min="10779" max="10779" width="4.6640625" style="142" customWidth="1"/>
    <col min="10780" max="10780" width="17.21875" style="142" bestFit="1" customWidth="1"/>
    <col min="10781" max="10781" width="8.77734375" style="142"/>
    <col min="10782" max="10782" width="4.33203125" style="142" customWidth="1"/>
    <col min="10783" max="10783" width="17.6640625" style="142" bestFit="1" customWidth="1"/>
    <col min="10784" max="10786" width="8.77734375" style="142"/>
    <col min="10787" max="10787" width="16.33203125" style="142" bestFit="1" customWidth="1"/>
    <col min="10788" max="11015" width="8.77734375" style="142"/>
    <col min="11016" max="11016" width="17.88671875" style="142" bestFit="1" customWidth="1"/>
    <col min="11017" max="11017" width="40.77734375" style="142" customWidth="1"/>
    <col min="11018" max="11018" width="18.77734375" style="142" customWidth="1"/>
    <col min="11019" max="11019" width="17.21875" style="142" bestFit="1" customWidth="1"/>
    <col min="11020" max="11020" width="17.21875" style="142" customWidth="1"/>
    <col min="11021" max="11021" width="16.109375" style="142" bestFit="1" customWidth="1"/>
    <col min="11022" max="11022" width="12.88671875" style="142" customWidth="1"/>
    <col min="11023" max="11023" width="16.33203125" style="142" bestFit="1" customWidth="1"/>
    <col min="11024" max="11024" width="13.6640625" style="142" bestFit="1" customWidth="1"/>
    <col min="11025" max="11025" width="19.109375" style="142" bestFit="1" customWidth="1"/>
    <col min="11026" max="11026" width="4.33203125" style="142" customWidth="1"/>
    <col min="11027" max="11027" width="17.6640625" style="142" bestFit="1" customWidth="1"/>
    <col min="11028" max="11028" width="16.33203125" style="142" bestFit="1" customWidth="1"/>
    <col min="11029" max="11029" width="14.6640625" style="142" bestFit="1" customWidth="1"/>
    <col min="11030" max="11030" width="12.77734375" style="142" bestFit="1" customWidth="1"/>
    <col min="11031" max="11031" width="18.77734375" style="142" customWidth="1"/>
    <col min="11032" max="11032" width="4.21875" style="142" customWidth="1"/>
    <col min="11033" max="11034" width="17.21875" style="142" bestFit="1" customWidth="1"/>
    <col min="11035" max="11035" width="4.6640625" style="142" customWidth="1"/>
    <col min="11036" max="11036" width="17.21875" style="142" bestFit="1" customWidth="1"/>
    <col min="11037" max="11037" width="8.77734375" style="142"/>
    <col min="11038" max="11038" width="4.33203125" style="142" customWidth="1"/>
    <col min="11039" max="11039" width="17.6640625" style="142" bestFit="1" customWidth="1"/>
    <col min="11040" max="11042" width="8.77734375" style="142"/>
    <col min="11043" max="11043" width="16.33203125" style="142" bestFit="1" customWidth="1"/>
    <col min="11044" max="11271" width="8.77734375" style="142"/>
    <col min="11272" max="11272" width="17.88671875" style="142" bestFit="1" customWidth="1"/>
    <col min="11273" max="11273" width="40.77734375" style="142" customWidth="1"/>
    <col min="11274" max="11274" width="18.77734375" style="142" customWidth="1"/>
    <col min="11275" max="11275" width="17.21875" style="142" bestFit="1" customWidth="1"/>
    <col min="11276" max="11276" width="17.21875" style="142" customWidth="1"/>
    <col min="11277" max="11277" width="16.109375" style="142" bestFit="1" customWidth="1"/>
    <col min="11278" max="11278" width="12.88671875" style="142" customWidth="1"/>
    <col min="11279" max="11279" width="16.33203125" style="142" bestFit="1" customWidth="1"/>
    <col min="11280" max="11280" width="13.6640625" style="142" bestFit="1" customWidth="1"/>
    <col min="11281" max="11281" width="19.109375" style="142" bestFit="1" customWidth="1"/>
    <col min="11282" max="11282" width="4.33203125" style="142" customWidth="1"/>
    <col min="11283" max="11283" width="17.6640625" style="142" bestFit="1" customWidth="1"/>
    <col min="11284" max="11284" width="16.33203125" style="142" bestFit="1" customWidth="1"/>
    <col min="11285" max="11285" width="14.6640625" style="142" bestFit="1" customWidth="1"/>
    <col min="11286" max="11286" width="12.77734375" style="142" bestFit="1" customWidth="1"/>
    <col min="11287" max="11287" width="18.77734375" style="142" customWidth="1"/>
    <col min="11288" max="11288" width="4.21875" style="142" customWidth="1"/>
    <col min="11289" max="11290" width="17.21875" style="142" bestFit="1" customWidth="1"/>
    <col min="11291" max="11291" width="4.6640625" style="142" customWidth="1"/>
    <col min="11292" max="11292" width="17.21875" style="142" bestFit="1" customWidth="1"/>
    <col min="11293" max="11293" width="8.77734375" style="142"/>
    <col min="11294" max="11294" width="4.33203125" style="142" customWidth="1"/>
    <col min="11295" max="11295" width="17.6640625" style="142" bestFit="1" customWidth="1"/>
    <col min="11296" max="11298" width="8.77734375" style="142"/>
    <col min="11299" max="11299" width="16.33203125" style="142" bestFit="1" customWidth="1"/>
    <col min="11300" max="11527" width="8.77734375" style="142"/>
    <col min="11528" max="11528" width="17.88671875" style="142" bestFit="1" customWidth="1"/>
    <col min="11529" max="11529" width="40.77734375" style="142" customWidth="1"/>
    <col min="11530" max="11530" width="18.77734375" style="142" customWidth="1"/>
    <col min="11531" max="11531" width="17.21875" style="142" bestFit="1" customWidth="1"/>
    <col min="11532" max="11532" width="17.21875" style="142" customWidth="1"/>
    <col min="11533" max="11533" width="16.109375" style="142" bestFit="1" customWidth="1"/>
    <col min="11534" max="11534" width="12.88671875" style="142" customWidth="1"/>
    <col min="11535" max="11535" width="16.33203125" style="142" bestFit="1" customWidth="1"/>
    <col min="11536" max="11536" width="13.6640625" style="142" bestFit="1" customWidth="1"/>
    <col min="11537" max="11537" width="19.109375" style="142" bestFit="1" customWidth="1"/>
    <col min="11538" max="11538" width="4.33203125" style="142" customWidth="1"/>
    <col min="11539" max="11539" width="17.6640625" style="142" bestFit="1" customWidth="1"/>
    <col min="11540" max="11540" width="16.33203125" style="142" bestFit="1" customWidth="1"/>
    <col min="11541" max="11541" width="14.6640625" style="142" bestFit="1" customWidth="1"/>
    <col min="11542" max="11542" width="12.77734375" style="142" bestFit="1" customWidth="1"/>
    <col min="11543" max="11543" width="18.77734375" style="142" customWidth="1"/>
    <col min="11544" max="11544" width="4.21875" style="142" customWidth="1"/>
    <col min="11545" max="11546" width="17.21875" style="142" bestFit="1" customWidth="1"/>
    <col min="11547" max="11547" width="4.6640625" style="142" customWidth="1"/>
    <col min="11548" max="11548" width="17.21875" style="142" bestFit="1" customWidth="1"/>
    <col min="11549" max="11549" width="8.77734375" style="142"/>
    <col min="11550" max="11550" width="4.33203125" style="142" customWidth="1"/>
    <col min="11551" max="11551" width="17.6640625" style="142" bestFit="1" customWidth="1"/>
    <col min="11552" max="11554" width="8.77734375" style="142"/>
    <col min="11555" max="11555" width="16.33203125" style="142" bestFit="1" customWidth="1"/>
    <col min="11556" max="11783" width="8.77734375" style="142"/>
    <col min="11784" max="11784" width="17.88671875" style="142" bestFit="1" customWidth="1"/>
    <col min="11785" max="11785" width="40.77734375" style="142" customWidth="1"/>
    <col min="11786" max="11786" width="18.77734375" style="142" customWidth="1"/>
    <col min="11787" max="11787" width="17.21875" style="142" bestFit="1" customWidth="1"/>
    <col min="11788" max="11788" width="17.21875" style="142" customWidth="1"/>
    <col min="11789" max="11789" width="16.109375" style="142" bestFit="1" customWidth="1"/>
    <col min="11790" max="11790" width="12.88671875" style="142" customWidth="1"/>
    <col min="11791" max="11791" width="16.33203125" style="142" bestFit="1" customWidth="1"/>
    <col min="11792" max="11792" width="13.6640625" style="142" bestFit="1" customWidth="1"/>
    <col min="11793" max="11793" width="19.109375" style="142" bestFit="1" customWidth="1"/>
    <col min="11794" max="11794" width="4.33203125" style="142" customWidth="1"/>
    <col min="11795" max="11795" width="17.6640625" style="142" bestFit="1" customWidth="1"/>
    <col min="11796" max="11796" width="16.33203125" style="142" bestFit="1" customWidth="1"/>
    <col min="11797" max="11797" width="14.6640625" style="142" bestFit="1" customWidth="1"/>
    <col min="11798" max="11798" width="12.77734375" style="142" bestFit="1" customWidth="1"/>
    <col min="11799" max="11799" width="18.77734375" style="142" customWidth="1"/>
    <col min="11800" max="11800" width="4.21875" style="142" customWidth="1"/>
    <col min="11801" max="11802" width="17.21875" style="142" bestFit="1" customWidth="1"/>
    <col min="11803" max="11803" width="4.6640625" style="142" customWidth="1"/>
    <col min="11804" max="11804" width="17.21875" style="142" bestFit="1" customWidth="1"/>
    <col min="11805" max="11805" width="8.77734375" style="142"/>
    <col min="11806" max="11806" width="4.33203125" style="142" customWidth="1"/>
    <col min="11807" max="11807" width="17.6640625" style="142" bestFit="1" customWidth="1"/>
    <col min="11808" max="11810" width="8.77734375" style="142"/>
    <col min="11811" max="11811" width="16.33203125" style="142" bestFit="1" customWidth="1"/>
    <col min="11812" max="12039" width="8.77734375" style="142"/>
    <col min="12040" max="12040" width="17.88671875" style="142" bestFit="1" customWidth="1"/>
    <col min="12041" max="12041" width="40.77734375" style="142" customWidth="1"/>
    <col min="12042" max="12042" width="18.77734375" style="142" customWidth="1"/>
    <col min="12043" max="12043" width="17.21875" style="142" bestFit="1" customWidth="1"/>
    <col min="12044" max="12044" width="17.21875" style="142" customWidth="1"/>
    <col min="12045" max="12045" width="16.109375" style="142" bestFit="1" customWidth="1"/>
    <col min="12046" max="12046" width="12.88671875" style="142" customWidth="1"/>
    <col min="12047" max="12047" width="16.33203125" style="142" bestFit="1" customWidth="1"/>
    <col min="12048" max="12048" width="13.6640625" style="142" bestFit="1" customWidth="1"/>
    <col min="12049" max="12049" width="19.109375" style="142" bestFit="1" customWidth="1"/>
    <col min="12050" max="12050" width="4.33203125" style="142" customWidth="1"/>
    <col min="12051" max="12051" width="17.6640625" style="142" bestFit="1" customWidth="1"/>
    <col min="12052" max="12052" width="16.33203125" style="142" bestFit="1" customWidth="1"/>
    <col min="12053" max="12053" width="14.6640625" style="142" bestFit="1" customWidth="1"/>
    <col min="12054" max="12054" width="12.77734375" style="142" bestFit="1" customWidth="1"/>
    <col min="12055" max="12055" width="18.77734375" style="142" customWidth="1"/>
    <col min="12056" max="12056" width="4.21875" style="142" customWidth="1"/>
    <col min="12057" max="12058" width="17.21875" style="142" bestFit="1" customWidth="1"/>
    <col min="12059" max="12059" width="4.6640625" style="142" customWidth="1"/>
    <col min="12060" max="12060" width="17.21875" style="142" bestFit="1" customWidth="1"/>
    <col min="12061" max="12061" width="8.77734375" style="142"/>
    <col min="12062" max="12062" width="4.33203125" style="142" customWidth="1"/>
    <col min="12063" max="12063" width="17.6640625" style="142" bestFit="1" customWidth="1"/>
    <col min="12064" max="12066" width="8.77734375" style="142"/>
    <col min="12067" max="12067" width="16.33203125" style="142" bestFit="1" customWidth="1"/>
    <col min="12068" max="12295" width="8.77734375" style="142"/>
    <col min="12296" max="12296" width="17.88671875" style="142" bestFit="1" customWidth="1"/>
    <col min="12297" max="12297" width="40.77734375" style="142" customWidth="1"/>
    <col min="12298" max="12298" width="18.77734375" style="142" customWidth="1"/>
    <col min="12299" max="12299" width="17.21875" style="142" bestFit="1" customWidth="1"/>
    <col min="12300" max="12300" width="17.21875" style="142" customWidth="1"/>
    <col min="12301" max="12301" width="16.109375" style="142" bestFit="1" customWidth="1"/>
    <col min="12302" max="12302" width="12.88671875" style="142" customWidth="1"/>
    <col min="12303" max="12303" width="16.33203125" style="142" bestFit="1" customWidth="1"/>
    <col min="12304" max="12304" width="13.6640625" style="142" bestFit="1" customWidth="1"/>
    <col min="12305" max="12305" width="19.109375" style="142" bestFit="1" customWidth="1"/>
    <col min="12306" max="12306" width="4.33203125" style="142" customWidth="1"/>
    <col min="12307" max="12307" width="17.6640625" style="142" bestFit="1" customWidth="1"/>
    <col min="12308" max="12308" width="16.33203125" style="142" bestFit="1" customWidth="1"/>
    <col min="12309" max="12309" width="14.6640625" style="142" bestFit="1" customWidth="1"/>
    <col min="12310" max="12310" width="12.77734375" style="142" bestFit="1" customWidth="1"/>
    <col min="12311" max="12311" width="18.77734375" style="142" customWidth="1"/>
    <col min="12312" max="12312" width="4.21875" style="142" customWidth="1"/>
    <col min="12313" max="12314" width="17.21875" style="142" bestFit="1" customWidth="1"/>
    <col min="12315" max="12315" width="4.6640625" style="142" customWidth="1"/>
    <col min="12316" max="12316" width="17.21875" style="142" bestFit="1" customWidth="1"/>
    <col min="12317" max="12317" width="8.77734375" style="142"/>
    <col min="12318" max="12318" width="4.33203125" style="142" customWidth="1"/>
    <col min="12319" max="12319" width="17.6640625" style="142" bestFit="1" customWidth="1"/>
    <col min="12320" max="12322" width="8.77734375" style="142"/>
    <col min="12323" max="12323" width="16.33203125" style="142" bestFit="1" customWidth="1"/>
    <col min="12324" max="12551" width="8.77734375" style="142"/>
    <col min="12552" max="12552" width="17.88671875" style="142" bestFit="1" customWidth="1"/>
    <col min="12553" max="12553" width="40.77734375" style="142" customWidth="1"/>
    <col min="12554" max="12554" width="18.77734375" style="142" customWidth="1"/>
    <col min="12555" max="12555" width="17.21875" style="142" bestFit="1" customWidth="1"/>
    <col min="12556" max="12556" width="17.21875" style="142" customWidth="1"/>
    <col min="12557" max="12557" width="16.109375" style="142" bestFit="1" customWidth="1"/>
    <col min="12558" max="12558" width="12.88671875" style="142" customWidth="1"/>
    <col min="12559" max="12559" width="16.33203125" style="142" bestFit="1" customWidth="1"/>
    <col min="12560" max="12560" width="13.6640625" style="142" bestFit="1" customWidth="1"/>
    <col min="12561" max="12561" width="19.109375" style="142" bestFit="1" customWidth="1"/>
    <col min="12562" max="12562" width="4.33203125" style="142" customWidth="1"/>
    <col min="12563" max="12563" width="17.6640625" style="142" bestFit="1" customWidth="1"/>
    <col min="12564" max="12564" width="16.33203125" style="142" bestFit="1" customWidth="1"/>
    <col min="12565" max="12565" width="14.6640625" style="142" bestFit="1" customWidth="1"/>
    <col min="12566" max="12566" width="12.77734375" style="142" bestFit="1" customWidth="1"/>
    <col min="12567" max="12567" width="18.77734375" style="142" customWidth="1"/>
    <col min="12568" max="12568" width="4.21875" style="142" customWidth="1"/>
    <col min="12569" max="12570" width="17.21875" style="142" bestFit="1" customWidth="1"/>
    <col min="12571" max="12571" width="4.6640625" style="142" customWidth="1"/>
    <col min="12572" max="12572" width="17.21875" style="142" bestFit="1" customWidth="1"/>
    <col min="12573" max="12573" width="8.77734375" style="142"/>
    <col min="12574" max="12574" width="4.33203125" style="142" customWidth="1"/>
    <col min="12575" max="12575" width="17.6640625" style="142" bestFit="1" customWidth="1"/>
    <col min="12576" max="12578" width="8.77734375" style="142"/>
    <col min="12579" max="12579" width="16.33203125" style="142" bestFit="1" customWidth="1"/>
    <col min="12580" max="12807" width="8.77734375" style="142"/>
    <col min="12808" max="12808" width="17.88671875" style="142" bestFit="1" customWidth="1"/>
    <col min="12809" max="12809" width="40.77734375" style="142" customWidth="1"/>
    <col min="12810" max="12810" width="18.77734375" style="142" customWidth="1"/>
    <col min="12811" max="12811" width="17.21875" style="142" bestFit="1" customWidth="1"/>
    <col min="12812" max="12812" width="17.21875" style="142" customWidth="1"/>
    <col min="12813" max="12813" width="16.109375" style="142" bestFit="1" customWidth="1"/>
    <col min="12814" max="12814" width="12.88671875" style="142" customWidth="1"/>
    <col min="12815" max="12815" width="16.33203125" style="142" bestFit="1" customWidth="1"/>
    <col min="12816" max="12816" width="13.6640625" style="142" bestFit="1" customWidth="1"/>
    <col min="12817" max="12817" width="19.109375" style="142" bestFit="1" customWidth="1"/>
    <col min="12818" max="12818" width="4.33203125" style="142" customWidth="1"/>
    <col min="12819" max="12819" width="17.6640625" style="142" bestFit="1" customWidth="1"/>
    <col min="12820" max="12820" width="16.33203125" style="142" bestFit="1" customWidth="1"/>
    <col min="12821" max="12821" width="14.6640625" style="142" bestFit="1" customWidth="1"/>
    <col min="12822" max="12822" width="12.77734375" style="142" bestFit="1" customWidth="1"/>
    <col min="12823" max="12823" width="18.77734375" style="142" customWidth="1"/>
    <col min="12824" max="12824" width="4.21875" style="142" customWidth="1"/>
    <col min="12825" max="12826" width="17.21875" style="142" bestFit="1" customWidth="1"/>
    <col min="12827" max="12827" width="4.6640625" style="142" customWidth="1"/>
    <col min="12828" max="12828" width="17.21875" style="142" bestFit="1" customWidth="1"/>
    <col min="12829" max="12829" width="8.77734375" style="142"/>
    <col min="12830" max="12830" width="4.33203125" style="142" customWidth="1"/>
    <col min="12831" max="12831" width="17.6640625" style="142" bestFit="1" customWidth="1"/>
    <col min="12832" max="12834" width="8.77734375" style="142"/>
    <col min="12835" max="12835" width="16.33203125" style="142" bestFit="1" customWidth="1"/>
    <col min="12836" max="13063" width="8.77734375" style="142"/>
    <col min="13064" max="13064" width="17.88671875" style="142" bestFit="1" customWidth="1"/>
    <col min="13065" max="13065" width="40.77734375" style="142" customWidth="1"/>
    <col min="13066" max="13066" width="18.77734375" style="142" customWidth="1"/>
    <col min="13067" max="13067" width="17.21875" style="142" bestFit="1" customWidth="1"/>
    <col min="13068" max="13068" width="17.21875" style="142" customWidth="1"/>
    <col min="13069" max="13069" width="16.109375" style="142" bestFit="1" customWidth="1"/>
    <col min="13070" max="13070" width="12.88671875" style="142" customWidth="1"/>
    <col min="13071" max="13071" width="16.33203125" style="142" bestFit="1" customWidth="1"/>
    <col min="13072" max="13072" width="13.6640625" style="142" bestFit="1" customWidth="1"/>
    <col min="13073" max="13073" width="19.109375" style="142" bestFit="1" customWidth="1"/>
    <col min="13074" max="13074" width="4.33203125" style="142" customWidth="1"/>
    <col min="13075" max="13075" width="17.6640625" style="142" bestFit="1" customWidth="1"/>
    <col min="13076" max="13076" width="16.33203125" style="142" bestFit="1" customWidth="1"/>
    <col min="13077" max="13077" width="14.6640625" style="142" bestFit="1" customWidth="1"/>
    <col min="13078" max="13078" width="12.77734375" style="142" bestFit="1" customWidth="1"/>
    <col min="13079" max="13079" width="18.77734375" style="142" customWidth="1"/>
    <col min="13080" max="13080" width="4.21875" style="142" customWidth="1"/>
    <col min="13081" max="13082" width="17.21875" style="142" bestFit="1" customWidth="1"/>
    <col min="13083" max="13083" width="4.6640625" style="142" customWidth="1"/>
    <col min="13084" max="13084" width="17.21875" style="142" bestFit="1" customWidth="1"/>
    <col min="13085" max="13085" width="8.77734375" style="142"/>
    <col min="13086" max="13086" width="4.33203125" style="142" customWidth="1"/>
    <col min="13087" max="13087" width="17.6640625" style="142" bestFit="1" customWidth="1"/>
    <col min="13088" max="13090" width="8.77734375" style="142"/>
    <col min="13091" max="13091" width="16.33203125" style="142" bestFit="1" customWidth="1"/>
    <col min="13092" max="13319" width="8.77734375" style="142"/>
    <col min="13320" max="13320" width="17.88671875" style="142" bestFit="1" customWidth="1"/>
    <col min="13321" max="13321" width="40.77734375" style="142" customWidth="1"/>
    <col min="13322" max="13322" width="18.77734375" style="142" customWidth="1"/>
    <col min="13323" max="13323" width="17.21875" style="142" bestFit="1" customWidth="1"/>
    <col min="13324" max="13324" width="17.21875" style="142" customWidth="1"/>
    <col min="13325" max="13325" width="16.109375" style="142" bestFit="1" customWidth="1"/>
    <col min="13326" max="13326" width="12.88671875" style="142" customWidth="1"/>
    <col min="13327" max="13327" width="16.33203125" style="142" bestFit="1" customWidth="1"/>
    <col min="13328" max="13328" width="13.6640625" style="142" bestFit="1" customWidth="1"/>
    <col min="13329" max="13329" width="19.109375" style="142" bestFit="1" customWidth="1"/>
    <col min="13330" max="13330" width="4.33203125" style="142" customWidth="1"/>
    <col min="13331" max="13331" width="17.6640625" style="142" bestFit="1" customWidth="1"/>
    <col min="13332" max="13332" width="16.33203125" style="142" bestFit="1" customWidth="1"/>
    <col min="13333" max="13333" width="14.6640625" style="142" bestFit="1" customWidth="1"/>
    <col min="13334" max="13334" width="12.77734375" style="142" bestFit="1" customWidth="1"/>
    <col min="13335" max="13335" width="18.77734375" style="142" customWidth="1"/>
    <col min="13336" max="13336" width="4.21875" style="142" customWidth="1"/>
    <col min="13337" max="13338" width="17.21875" style="142" bestFit="1" customWidth="1"/>
    <col min="13339" max="13339" width="4.6640625" style="142" customWidth="1"/>
    <col min="13340" max="13340" width="17.21875" style="142" bestFit="1" customWidth="1"/>
    <col min="13341" max="13341" width="8.77734375" style="142"/>
    <col min="13342" max="13342" width="4.33203125" style="142" customWidth="1"/>
    <col min="13343" max="13343" width="17.6640625" style="142" bestFit="1" customWidth="1"/>
    <col min="13344" max="13346" width="8.77734375" style="142"/>
    <col min="13347" max="13347" width="16.33203125" style="142" bestFit="1" customWidth="1"/>
    <col min="13348" max="13575" width="8.77734375" style="142"/>
    <col min="13576" max="13576" width="17.88671875" style="142" bestFit="1" customWidth="1"/>
    <col min="13577" max="13577" width="40.77734375" style="142" customWidth="1"/>
    <col min="13578" max="13578" width="18.77734375" style="142" customWidth="1"/>
    <col min="13579" max="13579" width="17.21875" style="142" bestFit="1" customWidth="1"/>
    <col min="13580" max="13580" width="17.21875" style="142" customWidth="1"/>
    <col min="13581" max="13581" width="16.109375" style="142" bestFit="1" customWidth="1"/>
    <col min="13582" max="13582" width="12.88671875" style="142" customWidth="1"/>
    <col min="13583" max="13583" width="16.33203125" style="142" bestFit="1" customWidth="1"/>
    <col min="13584" max="13584" width="13.6640625" style="142" bestFit="1" customWidth="1"/>
    <col min="13585" max="13585" width="19.109375" style="142" bestFit="1" customWidth="1"/>
    <col min="13586" max="13586" width="4.33203125" style="142" customWidth="1"/>
    <col min="13587" max="13587" width="17.6640625" style="142" bestFit="1" customWidth="1"/>
    <col min="13588" max="13588" width="16.33203125" style="142" bestFit="1" customWidth="1"/>
    <col min="13589" max="13589" width="14.6640625" style="142" bestFit="1" customWidth="1"/>
    <col min="13590" max="13590" width="12.77734375" style="142" bestFit="1" customWidth="1"/>
    <col min="13591" max="13591" width="18.77734375" style="142" customWidth="1"/>
    <col min="13592" max="13592" width="4.21875" style="142" customWidth="1"/>
    <col min="13593" max="13594" width="17.21875" style="142" bestFit="1" customWidth="1"/>
    <col min="13595" max="13595" width="4.6640625" style="142" customWidth="1"/>
    <col min="13596" max="13596" width="17.21875" style="142" bestFit="1" customWidth="1"/>
    <col min="13597" max="13597" width="8.77734375" style="142"/>
    <col min="13598" max="13598" width="4.33203125" style="142" customWidth="1"/>
    <col min="13599" max="13599" width="17.6640625" style="142" bestFit="1" customWidth="1"/>
    <col min="13600" max="13602" width="8.77734375" style="142"/>
    <col min="13603" max="13603" width="16.33203125" style="142" bestFit="1" customWidth="1"/>
    <col min="13604" max="13831" width="8.77734375" style="142"/>
    <col min="13832" max="13832" width="17.88671875" style="142" bestFit="1" customWidth="1"/>
    <col min="13833" max="13833" width="40.77734375" style="142" customWidth="1"/>
    <col min="13834" max="13834" width="18.77734375" style="142" customWidth="1"/>
    <col min="13835" max="13835" width="17.21875" style="142" bestFit="1" customWidth="1"/>
    <col min="13836" max="13836" width="17.21875" style="142" customWidth="1"/>
    <col min="13837" max="13837" width="16.109375" style="142" bestFit="1" customWidth="1"/>
    <col min="13838" max="13838" width="12.88671875" style="142" customWidth="1"/>
    <col min="13839" max="13839" width="16.33203125" style="142" bestFit="1" customWidth="1"/>
    <col min="13840" max="13840" width="13.6640625" style="142" bestFit="1" customWidth="1"/>
    <col min="13841" max="13841" width="19.109375" style="142" bestFit="1" customWidth="1"/>
    <col min="13842" max="13842" width="4.33203125" style="142" customWidth="1"/>
    <col min="13843" max="13843" width="17.6640625" style="142" bestFit="1" customWidth="1"/>
    <col min="13844" max="13844" width="16.33203125" style="142" bestFit="1" customWidth="1"/>
    <col min="13845" max="13845" width="14.6640625" style="142" bestFit="1" customWidth="1"/>
    <col min="13846" max="13846" width="12.77734375" style="142" bestFit="1" customWidth="1"/>
    <col min="13847" max="13847" width="18.77734375" style="142" customWidth="1"/>
    <col min="13848" max="13848" width="4.21875" style="142" customWidth="1"/>
    <col min="13849" max="13850" width="17.21875" style="142" bestFit="1" customWidth="1"/>
    <col min="13851" max="13851" width="4.6640625" style="142" customWidth="1"/>
    <col min="13852" max="13852" width="17.21875" style="142" bestFit="1" customWidth="1"/>
    <col min="13853" max="13853" width="8.77734375" style="142"/>
    <col min="13854" max="13854" width="4.33203125" style="142" customWidth="1"/>
    <col min="13855" max="13855" width="17.6640625" style="142" bestFit="1" customWidth="1"/>
    <col min="13856" max="13858" width="8.77734375" style="142"/>
    <col min="13859" max="13859" width="16.33203125" style="142" bestFit="1" customWidth="1"/>
    <col min="13860" max="14087" width="8.77734375" style="142"/>
    <col min="14088" max="14088" width="17.88671875" style="142" bestFit="1" customWidth="1"/>
    <col min="14089" max="14089" width="40.77734375" style="142" customWidth="1"/>
    <col min="14090" max="14090" width="18.77734375" style="142" customWidth="1"/>
    <col min="14091" max="14091" width="17.21875" style="142" bestFit="1" customWidth="1"/>
    <col min="14092" max="14092" width="17.21875" style="142" customWidth="1"/>
    <col min="14093" max="14093" width="16.109375" style="142" bestFit="1" customWidth="1"/>
    <col min="14094" max="14094" width="12.88671875" style="142" customWidth="1"/>
    <col min="14095" max="14095" width="16.33203125" style="142" bestFit="1" customWidth="1"/>
    <col min="14096" max="14096" width="13.6640625" style="142" bestFit="1" customWidth="1"/>
    <col min="14097" max="14097" width="19.109375" style="142" bestFit="1" customWidth="1"/>
    <col min="14098" max="14098" width="4.33203125" style="142" customWidth="1"/>
    <col min="14099" max="14099" width="17.6640625" style="142" bestFit="1" customWidth="1"/>
    <col min="14100" max="14100" width="16.33203125" style="142" bestFit="1" customWidth="1"/>
    <col min="14101" max="14101" width="14.6640625" style="142" bestFit="1" customWidth="1"/>
    <col min="14102" max="14102" width="12.77734375" style="142" bestFit="1" customWidth="1"/>
    <col min="14103" max="14103" width="18.77734375" style="142" customWidth="1"/>
    <col min="14104" max="14104" width="4.21875" style="142" customWidth="1"/>
    <col min="14105" max="14106" width="17.21875" style="142" bestFit="1" customWidth="1"/>
    <col min="14107" max="14107" width="4.6640625" style="142" customWidth="1"/>
    <col min="14108" max="14108" width="17.21875" style="142" bestFit="1" customWidth="1"/>
    <col min="14109" max="14109" width="8.77734375" style="142"/>
    <col min="14110" max="14110" width="4.33203125" style="142" customWidth="1"/>
    <col min="14111" max="14111" width="17.6640625" style="142" bestFit="1" customWidth="1"/>
    <col min="14112" max="14114" width="8.77734375" style="142"/>
    <col min="14115" max="14115" width="16.33203125" style="142" bestFit="1" customWidth="1"/>
    <col min="14116" max="14343" width="8.77734375" style="142"/>
    <col min="14344" max="14344" width="17.88671875" style="142" bestFit="1" customWidth="1"/>
    <col min="14345" max="14345" width="40.77734375" style="142" customWidth="1"/>
    <col min="14346" max="14346" width="18.77734375" style="142" customWidth="1"/>
    <col min="14347" max="14347" width="17.21875" style="142" bestFit="1" customWidth="1"/>
    <col min="14348" max="14348" width="17.21875" style="142" customWidth="1"/>
    <col min="14349" max="14349" width="16.109375" style="142" bestFit="1" customWidth="1"/>
    <col min="14350" max="14350" width="12.88671875" style="142" customWidth="1"/>
    <col min="14351" max="14351" width="16.33203125" style="142" bestFit="1" customWidth="1"/>
    <col min="14352" max="14352" width="13.6640625" style="142" bestFit="1" customWidth="1"/>
    <col min="14353" max="14353" width="19.109375" style="142" bestFit="1" customWidth="1"/>
    <col min="14354" max="14354" width="4.33203125" style="142" customWidth="1"/>
    <col min="14355" max="14355" width="17.6640625" style="142" bestFit="1" customWidth="1"/>
    <col min="14356" max="14356" width="16.33203125" style="142" bestFit="1" customWidth="1"/>
    <col min="14357" max="14357" width="14.6640625" style="142" bestFit="1" customWidth="1"/>
    <col min="14358" max="14358" width="12.77734375" style="142" bestFit="1" customWidth="1"/>
    <col min="14359" max="14359" width="18.77734375" style="142" customWidth="1"/>
    <col min="14360" max="14360" width="4.21875" style="142" customWidth="1"/>
    <col min="14361" max="14362" width="17.21875" style="142" bestFit="1" customWidth="1"/>
    <col min="14363" max="14363" width="4.6640625" style="142" customWidth="1"/>
    <col min="14364" max="14364" width="17.21875" style="142" bestFit="1" customWidth="1"/>
    <col min="14365" max="14365" width="8.77734375" style="142"/>
    <col min="14366" max="14366" width="4.33203125" style="142" customWidth="1"/>
    <col min="14367" max="14367" width="17.6640625" style="142" bestFit="1" customWidth="1"/>
    <col min="14368" max="14370" width="8.77734375" style="142"/>
    <col min="14371" max="14371" width="16.33203125" style="142" bestFit="1" customWidth="1"/>
    <col min="14372" max="14599" width="8.77734375" style="142"/>
    <col min="14600" max="14600" width="17.88671875" style="142" bestFit="1" customWidth="1"/>
    <col min="14601" max="14601" width="40.77734375" style="142" customWidth="1"/>
    <col min="14602" max="14602" width="18.77734375" style="142" customWidth="1"/>
    <col min="14603" max="14603" width="17.21875" style="142" bestFit="1" customWidth="1"/>
    <col min="14604" max="14604" width="17.21875" style="142" customWidth="1"/>
    <col min="14605" max="14605" width="16.109375" style="142" bestFit="1" customWidth="1"/>
    <col min="14606" max="14606" width="12.88671875" style="142" customWidth="1"/>
    <col min="14607" max="14607" width="16.33203125" style="142" bestFit="1" customWidth="1"/>
    <col min="14608" max="14608" width="13.6640625" style="142" bestFit="1" customWidth="1"/>
    <col min="14609" max="14609" width="19.109375" style="142" bestFit="1" customWidth="1"/>
    <col min="14610" max="14610" width="4.33203125" style="142" customWidth="1"/>
    <col min="14611" max="14611" width="17.6640625" style="142" bestFit="1" customWidth="1"/>
    <col min="14612" max="14612" width="16.33203125" style="142" bestFit="1" customWidth="1"/>
    <col min="14613" max="14613" width="14.6640625" style="142" bestFit="1" customWidth="1"/>
    <col min="14614" max="14614" width="12.77734375" style="142" bestFit="1" customWidth="1"/>
    <col min="14615" max="14615" width="18.77734375" style="142" customWidth="1"/>
    <col min="14616" max="14616" width="4.21875" style="142" customWidth="1"/>
    <col min="14617" max="14618" width="17.21875" style="142" bestFit="1" customWidth="1"/>
    <col min="14619" max="14619" width="4.6640625" style="142" customWidth="1"/>
    <col min="14620" max="14620" width="17.21875" style="142" bestFit="1" customWidth="1"/>
    <col min="14621" max="14621" width="8.77734375" style="142"/>
    <col min="14622" max="14622" width="4.33203125" style="142" customWidth="1"/>
    <col min="14623" max="14623" width="17.6640625" style="142" bestFit="1" customWidth="1"/>
    <col min="14624" max="14626" width="8.77734375" style="142"/>
    <col min="14627" max="14627" width="16.33203125" style="142" bestFit="1" customWidth="1"/>
    <col min="14628" max="14855" width="8.77734375" style="142"/>
    <col min="14856" max="14856" width="17.88671875" style="142" bestFit="1" customWidth="1"/>
    <col min="14857" max="14857" width="40.77734375" style="142" customWidth="1"/>
    <col min="14858" max="14858" width="18.77734375" style="142" customWidth="1"/>
    <col min="14859" max="14859" width="17.21875" style="142" bestFit="1" customWidth="1"/>
    <col min="14860" max="14860" width="17.21875" style="142" customWidth="1"/>
    <col min="14861" max="14861" width="16.109375" style="142" bestFit="1" customWidth="1"/>
    <col min="14862" max="14862" width="12.88671875" style="142" customWidth="1"/>
    <col min="14863" max="14863" width="16.33203125" style="142" bestFit="1" customWidth="1"/>
    <col min="14864" max="14864" width="13.6640625" style="142" bestFit="1" customWidth="1"/>
    <col min="14865" max="14865" width="19.109375" style="142" bestFit="1" customWidth="1"/>
    <col min="14866" max="14866" width="4.33203125" style="142" customWidth="1"/>
    <col min="14867" max="14867" width="17.6640625" style="142" bestFit="1" customWidth="1"/>
    <col min="14868" max="14868" width="16.33203125" style="142" bestFit="1" customWidth="1"/>
    <col min="14869" max="14869" width="14.6640625" style="142" bestFit="1" customWidth="1"/>
    <col min="14870" max="14870" width="12.77734375" style="142" bestFit="1" customWidth="1"/>
    <col min="14871" max="14871" width="18.77734375" style="142" customWidth="1"/>
    <col min="14872" max="14872" width="4.21875" style="142" customWidth="1"/>
    <col min="14873" max="14874" width="17.21875" style="142" bestFit="1" customWidth="1"/>
    <col min="14875" max="14875" width="4.6640625" style="142" customWidth="1"/>
    <col min="14876" max="14876" width="17.21875" style="142" bestFit="1" customWidth="1"/>
    <col min="14877" max="14877" width="8.77734375" style="142"/>
    <col min="14878" max="14878" width="4.33203125" style="142" customWidth="1"/>
    <col min="14879" max="14879" width="17.6640625" style="142" bestFit="1" customWidth="1"/>
    <col min="14880" max="14882" width="8.77734375" style="142"/>
    <col min="14883" max="14883" width="16.33203125" style="142" bestFit="1" customWidth="1"/>
    <col min="14884" max="15111" width="8.77734375" style="142"/>
    <col min="15112" max="15112" width="17.88671875" style="142" bestFit="1" customWidth="1"/>
    <col min="15113" max="15113" width="40.77734375" style="142" customWidth="1"/>
    <col min="15114" max="15114" width="18.77734375" style="142" customWidth="1"/>
    <col min="15115" max="15115" width="17.21875" style="142" bestFit="1" customWidth="1"/>
    <col min="15116" max="15116" width="17.21875" style="142" customWidth="1"/>
    <col min="15117" max="15117" width="16.109375" style="142" bestFit="1" customWidth="1"/>
    <col min="15118" max="15118" width="12.88671875" style="142" customWidth="1"/>
    <col min="15119" max="15119" width="16.33203125" style="142" bestFit="1" customWidth="1"/>
    <col min="15120" max="15120" width="13.6640625" style="142" bestFit="1" customWidth="1"/>
    <col min="15121" max="15121" width="19.109375" style="142" bestFit="1" customWidth="1"/>
    <col min="15122" max="15122" width="4.33203125" style="142" customWidth="1"/>
    <col min="15123" max="15123" width="17.6640625" style="142" bestFit="1" customWidth="1"/>
    <col min="15124" max="15124" width="16.33203125" style="142" bestFit="1" customWidth="1"/>
    <col min="15125" max="15125" width="14.6640625" style="142" bestFit="1" customWidth="1"/>
    <col min="15126" max="15126" width="12.77734375" style="142" bestFit="1" customWidth="1"/>
    <col min="15127" max="15127" width="18.77734375" style="142" customWidth="1"/>
    <col min="15128" max="15128" width="4.21875" style="142" customWidth="1"/>
    <col min="15129" max="15130" width="17.21875" style="142" bestFit="1" customWidth="1"/>
    <col min="15131" max="15131" width="4.6640625" style="142" customWidth="1"/>
    <col min="15132" max="15132" width="17.21875" style="142" bestFit="1" customWidth="1"/>
    <col min="15133" max="15133" width="8.77734375" style="142"/>
    <col min="15134" max="15134" width="4.33203125" style="142" customWidth="1"/>
    <col min="15135" max="15135" width="17.6640625" style="142" bestFit="1" customWidth="1"/>
    <col min="15136" max="15138" width="8.77734375" style="142"/>
    <col min="15139" max="15139" width="16.33203125" style="142" bestFit="1" customWidth="1"/>
    <col min="15140" max="15367" width="8.77734375" style="142"/>
    <col min="15368" max="15368" width="17.88671875" style="142" bestFit="1" customWidth="1"/>
    <col min="15369" max="15369" width="40.77734375" style="142" customWidth="1"/>
    <col min="15370" max="15370" width="18.77734375" style="142" customWidth="1"/>
    <col min="15371" max="15371" width="17.21875" style="142" bestFit="1" customWidth="1"/>
    <col min="15372" max="15372" width="17.21875" style="142" customWidth="1"/>
    <col min="15373" max="15373" width="16.109375" style="142" bestFit="1" customWidth="1"/>
    <col min="15374" max="15374" width="12.88671875" style="142" customWidth="1"/>
    <col min="15375" max="15375" width="16.33203125" style="142" bestFit="1" customWidth="1"/>
    <col min="15376" max="15376" width="13.6640625" style="142" bestFit="1" customWidth="1"/>
    <col min="15377" max="15377" width="19.109375" style="142" bestFit="1" customWidth="1"/>
    <col min="15378" max="15378" width="4.33203125" style="142" customWidth="1"/>
    <col min="15379" max="15379" width="17.6640625" style="142" bestFit="1" customWidth="1"/>
    <col min="15380" max="15380" width="16.33203125" style="142" bestFit="1" customWidth="1"/>
    <col min="15381" max="15381" width="14.6640625" style="142" bestFit="1" customWidth="1"/>
    <col min="15382" max="15382" width="12.77734375" style="142" bestFit="1" customWidth="1"/>
    <col min="15383" max="15383" width="18.77734375" style="142" customWidth="1"/>
    <col min="15384" max="15384" width="4.21875" style="142" customWidth="1"/>
    <col min="15385" max="15386" width="17.21875" style="142" bestFit="1" customWidth="1"/>
    <col min="15387" max="15387" width="4.6640625" style="142" customWidth="1"/>
    <col min="15388" max="15388" width="17.21875" style="142" bestFit="1" customWidth="1"/>
    <col min="15389" max="15389" width="8.77734375" style="142"/>
    <col min="15390" max="15390" width="4.33203125" style="142" customWidth="1"/>
    <col min="15391" max="15391" width="17.6640625" style="142" bestFit="1" customWidth="1"/>
    <col min="15392" max="15394" width="8.77734375" style="142"/>
    <col min="15395" max="15395" width="16.33203125" style="142" bestFit="1" customWidth="1"/>
    <col min="15396" max="15623" width="8.77734375" style="142"/>
    <col min="15624" max="15624" width="17.88671875" style="142" bestFit="1" customWidth="1"/>
    <col min="15625" max="15625" width="40.77734375" style="142" customWidth="1"/>
    <col min="15626" max="15626" width="18.77734375" style="142" customWidth="1"/>
    <col min="15627" max="15627" width="17.21875" style="142" bestFit="1" customWidth="1"/>
    <col min="15628" max="15628" width="17.21875" style="142" customWidth="1"/>
    <col min="15629" max="15629" width="16.109375" style="142" bestFit="1" customWidth="1"/>
    <col min="15630" max="15630" width="12.88671875" style="142" customWidth="1"/>
    <col min="15631" max="15631" width="16.33203125" style="142" bestFit="1" customWidth="1"/>
    <col min="15632" max="15632" width="13.6640625" style="142" bestFit="1" customWidth="1"/>
    <col min="15633" max="15633" width="19.109375" style="142" bestFit="1" customWidth="1"/>
    <col min="15634" max="15634" width="4.33203125" style="142" customWidth="1"/>
    <col min="15635" max="15635" width="17.6640625" style="142" bestFit="1" customWidth="1"/>
    <col min="15636" max="15636" width="16.33203125" style="142" bestFit="1" customWidth="1"/>
    <col min="15637" max="15637" width="14.6640625" style="142" bestFit="1" customWidth="1"/>
    <col min="15638" max="15638" width="12.77734375" style="142" bestFit="1" customWidth="1"/>
    <col min="15639" max="15639" width="18.77734375" style="142" customWidth="1"/>
    <col min="15640" max="15640" width="4.21875" style="142" customWidth="1"/>
    <col min="15641" max="15642" width="17.21875" style="142" bestFit="1" customWidth="1"/>
    <col min="15643" max="15643" width="4.6640625" style="142" customWidth="1"/>
    <col min="15644" max="15644" width="17.21875" style="142" bestFit="1" customWidth="1"/>
    <col min="15645" max="15645" width="8.77734375" style="142"/>
    <col min="15646" max="15646" width="4.33203125" style="142" customWidth="1"/>
    <col min="15647" max="15647" width="17.6640625" style="142" bestFit="1" customWidth="1"/>
    <col min="15648" max="15650" width="8.77734375" style="142"/>
    <col min="15651" max="15651" width="16.33203125" style="142" bestFit="1" customWidth="1"/>
    <col min="15652" max="15879" width="8.77734375" style="142"/>
    <col min="15880" max="15880" width="17.88671875" style="142" bestFit="1" customWidth="1"/>
    <col min="15881" max="15881" width="40.77734375" style="142" customWidth="1"/>
    <col min="15882" max="15882" width="18.77734375" style="142" customWidth="1"/>
    <col min="15883" max="15883" width="17.21875" style="142" bestFit="1" customWidth="1"/>
    <col min="15884" max="15884" width="17.21875" style="142" customWidth="1"/>
    <col min="15885" max="15885" width="16.109375" style="142" bestFit="1" customWidth="1"/>
    <col min="15886" max="15886" width="12.88671875" style="142" customWidth="1"/>
    <col min="15887" max="15887" width="16.33203125" style="142" bestFit="1" customWidth="1"/>
    <col min="15888" max="15888" width="13.6640625" style="142" bestFit="1" customWidth="1"/>
    <col min="15889" max="15889" width="19.109375" style="142" bestFit="1" customWidth="1"/>
    <col min="15890" max="15890" width="4.33203125" style="142" customWidth="1"/>
    <col min="15891" max="15891" width="17.6640625" style="142" bestFit="1" customWidth="1"/>
    <col min="15892" max="15892" width="16.33203125" style="142" bestFit="1" customWidth="1"/>
    <col min="15893" max="15893" width="14.6640625" style="142" bestFit="1" customWidth="1"/>
    <col min="15894" max="15894" width="12.77734375" style="142" bestFit="1" customWidth="1"/>
    <col min="15895" max="15895" width="18.77734375" style="142" customWidth="1"/>
    <col min="15896" max="15896" width="4.21875" style="142" customWidth="1"/>
    <col min="15897" max="15898" width="17.21875" style="142" bestFit="1" customWidth="1"/>
    <col min="15899" max="15899" width="4.6640625" style="142" customWidth="1"/>
    <col min="15900" max="15900" width="17.21875" style="142" bestFit="1" customWidth="1"/>
    <col min="15901" max="15901" width="8.77734375" style="142"/>
    <col min="15902" max="15902" width="4.33203125" style="142" customWidth="1"/>
    <col min="15903" max="15903" width="17.6640625" style="142" bestFit="1" customWidth="1"/>
    <col min="15904" max="15906" width="8.77734375" style="142"/>
    <col min="15907" max="15907" width="16.33203125" style="142" bestFit="1" customWidth="1"/>
    <col min="15908" max="16135" width="8.77734375" style="142"/>
    <col min="16136" max="16136" width="17.88671875" style="142" bestFit="1" customWidth="1"/>
    <col min="16137" max="16137" width="40.77734375" style="142" customWidth="1"/>
    <col min="16138" max="16138" width="18.77734375" style="142" customWidth="1"/>
    <col min="16139" max="16139" width="17.21875" style="142" bestFit="1" customWidth="1"/>
    <col min="16140" max="16140" width="17.21875" style="142" customWidth="1"/>
    <col min="16141" max="16141" width="16.109375" style="142" bestFit="1" customWidth="1"/>
    <col min="16142" max="16142" width="12.88671875" style="142" customWidth="1"/>
    <col min="16143" max="16143" width="16.33203125" style="142" bestFit="1" customWidth="1"/>
    <col min="16144" max="16144" width="13.6640625" style="142" bestFit="1" customWidth="1"/>
    <col min="16145" max="16145" width="19.109375" style="142" bestFit="1" customWidth="1"/>
    <col min="16146" max="16146" width="4.33203125" style="142" customWidth="1"/>
    <col min="16147" max="16147" width="17.6640625" style="142" bestFit="1" customWidth="1"/>
    <col min="16148" max="16148" width="16.33203125" style="142" bestFit="1" customWidth="1"/>
    <col min="16149" max="16149" width="14.6640625" style="142" bestFit="1" customWidth="1"/>
    <col min="16150" max="16150" width="12.77734375" style="142" bestFit="1" customWidth="1"/>
    <col min="16151" max="16151" width="18.77734375" style="142" customWidth="1"/>
    <col min="16152" max="16152" width="4.21875" style="142" customWidth="1"/>
    <col min="16153" max="16154" width="17.21875" style="142" bestFit="1" customWidth="1"/>
    <col min="16155" max="16155" width="4.6640625" style="142" customWidth="1"/>
    <col min="16156" max="16156" width="17.21875" style="142" bestFit="1" customWidth="1"/>
    <col min="16157" max="16157" width="8.77734375" style="142"/>
    <col min="16158" max="16158" width="4.33203125" style="142" customWidth="1"/>
    <col min="16159" max="16159" width="17.6640625" style="142" bestFit="1" customWidth="1"/>
    <col min="16160" max="16162" width="8.77734375" style="142"/>
    <col min="16163" max="16163" width="16.33203125" style="142" bestFit="1" customWidth="1"/>
    <col min="16164" max="16383" width="8.77734375" style="142"/>
    <col min="16384" max="16384" width="8.77734375" style="142" customWidth="1"/>
  </cols>
  <sheetData>
    <row r="1" spans="1:33">
      <c r="A1" s="772" t="s">
        <v>715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  <c r="U1" s="772"/>
      <c r="V1" s="772"/>
      <c r="W1" s="772"/>
      <c r="X1" s="772"/>
      <c r="Y1" s="772"/>
      <c r="Z1" s="772"/>
    </row>
    <row r="2" spans="1:33">
      <c r="A2" s="772" t="s">
        <v>814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772"/>
      <c r="Y2" s="772"/>
      <c r="Z2" s="772"/>
    </row>
    <row r="3" spans="1:33">
      <c r="A3" s="772" t="s">
        <v>716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  <c r="U3" s="772"/>
      <c r="V3" s="772"/>
      <c r="W3" s="772"/>
      <c r="X3" s="772"/>
      <c r="Y3" s="772"/>
      <c r="Z3" s="772"/>
      <c r="AB3" s="1"/>
      <c r="AG3" s="143"/>
    </row>
    <row r="4" spans="1:33">
      <c r="A4" s="772" t="s">
        <v>1037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  <c r="U4" s="772"/>
      <c r="V4" s="772"/>
      <c r="W4" s="772"/>
      <c r="X4" s="772"/>
      <c r="Y4" s="772"/>
      <c r="Z4" s="772"/>
    </row>
    <row r="5" spans="1:33">
      <c r="N5" s="145"/>
      <c r="Z5" s="217" t="s">
        <v>665</v>
      </c>
    </row>
    <row r="6" spans="1:33" s="150" customFormat="1" ht="24.6" customHeight="1">
      <c r="A6" s="785" t="s">
        <v>35</v>
      </c>
      <c r="B6" s="785" t="s">
        <v>36</v>
      </c>
      <c r="C6" s="146" t="s">
        <v>37</v>
      </c>
      <c r="D6" s="800" t="s">
        <v>38</v>
      </c>
      <c r="E6" s="801"/>
      <c r="F6" s="801"/>
      <c r="G6" s="801"/>
      <c r="H6" s="801"/>
      <c r="I6" s="802"/>
      <c r="J6" s="788" t="s">
        <v>39</v>
      </c>
      <c r="K6" s="789"/>
      <c r="L6" s="789"/>
      <c r="M6" s="790"/>
      <c r="N6" s="147" t="s">
        <v>37</v>
      </c>
      <c r="O6" s="148"/>
      <c r="P6" s="147" t="s">
        <v>40</v>
      </c>
      <c r="Q6" s="791" t="s">
        <v>41</v>
      </c>
      <c r="R6" s="792"/>
      <c r="S6" s="793"/>
      <c r="T6" s="794" t="s">
        <v>42</v>
      </c>
      <c r="U6" s="795"/>
      <c r="V6" s="796"/>
      <c r="W6" s="147" t="s">
        <v>40</v>
      </c>
      <c r="X6" s="149"/>
      <c r="Y6" s="797" t="s">
        <v>679</v>
      </c>
      <c r="Z6" s="797"/>
      <c r="AB6" s="63"/>
    </row>
    <row r="7" spans="1:33" s="150" customFormat="1">
      <c r="A7" s="786"/>
      <c r="B7" s="786"/>
      <c r="C7" s="783" t="s">
        <v>1064</v>
      </c>
      <c r="D7" s="798" t="s">
        <v>1068</v>
      </c>
      <c r="E7" s="798" t="s">
        <v>45</v>
      </c>
      <c r="F7" s="804" t="s">
        <v>46</v>
      </c>
      <c r="G7" s="805"/>
      <c r="H7" s="806"/>
      <c r="I7" s="807" t="s">
        <v>1080</v>
      </c>
      <c r="J7" s="807" t="s">
        <v>47</v>
      </c>
      <c r="K7" s="798" t="s">
        <v>48</v>
      </c>
      <c r="L7" s="798" t="s">
        <v>49</v>
      </c>
      <c r="M7" s="807" t="s">
        <v>1072</v>
      </c>
      <c r="N7" s="803" t="s">
        <v>1065</v>
      </c>
      <c r="O7" s="151"/>
      <c r="P7" s="783" t="s">
        <v>1064</v>
      </c>
      <c r="Q7" s="809" t="s">
        <v>855</v>
      </c>
      <c r="R7" s="809" t="s">
        <v>856</v>
      </c>
      <c r="S7" s="809" t="s">
        <v>1080</v>
      </c>
      <c r="T7" s="809" t="s">
        <v>1088</v>
      </c>
      <c r="U7" s="809" t="s">
        <v>1089</v>
      </c>
      <c r="V7" s="807" t="s">
        <v>1084</v>
      </c>
      <c r="W7" s="803" t="s">
        <v>1065</v>
      </c>
      <c r="X7" s="152"/>
      <c r="Y7" s="812" t="s">
        <v>1066</v>
      </c>
      <c r="Z7" s="812" t="s">
        <v>1067</v>
      </c>
      <c r="AB7" s="63"/>
    </row>
    <row r="8" spans="1:33" s="150" customFormat="1" ht="73.8">
      <c r="A8" s="786"/>
      <c r="B8" s="786"/>
      <c r="C8" s="784"/>
      <c r="D8" s="799"/>
      <c r="E8" s="799"/>
      <c r="F8" s="64" t="s">
        <v>1069</v>
      </c>
      <c r="G8" s="64" t="s">
        <v>1070</v>
      </c>
      <c r="H8" s="64" t="s">
        <v>852</v>
      </c>
      <c r="I8" s="808"/>
      <c r="J8" s="808"/>
      <c r="K8" s="799"/>
      <c r="L8" s="799"/>
      <c r="M8" s="808"/>
      <c r="N8" s="787"/>
      <c r="O8" s="154"/>
      <c r="P8" s="784"/>
      <c r="Q8" s="787"/>
      <c r="R8" s="787"/>
      <c r="S8" s="787"/>
      <c r="T8" s="787"/>
      <c r="U8" s="810"/>
      <c r="V8" s="808"/>
      <c r="W8" s="787"/>
      <c r="X8" s="154"/>
      <c r="Y8" s="784"/>
      <c r="Z8" s="784"/>
      <c r="AB8" s="63"/>
    </row>
    <row r="9" spans="1:33" s="150" customFormat="1">
      <c r="A9" s="787"/>
      <c r="B9" s="787"/>
      <c r="C9" s="153" t="s">
        <v>686</v>
      </c>
      <c r="D9" s="475" t="s">
        <v>832</v>
      </c>
      <c r="E9" s="475" t="s">
        <v>833</v>
      </c>
      <c r="F9" s="475" t="s">
        <v>834</v>
      </c>
      <c r="G9" s="475" t="s">
        <v>1073</v>
      </c>
      <c r="H9" s="475" t="s">
        <v>1074</v>
      </c>
      <c r="I9" s="474" t="s">
        <v>1075</v>
      </c>
      <c r="J9" s="475" t="s">
        <v>1076</v>
      </c>
      <c r="K9" s="475" t="s">
        <v>1077</v>
      </c>
      <c r="L9" s="475" t="s">
        <v>1078</v>
      </c>
      <c r="M9" s="510" t="s">
        <v>1079</v>
      </c>
      <c r="N9" s="153" t="s">
        <v>1081</v>
      </c>
      <c r="O9" s="154"/>
      <c r="P9" s="153" t="s">
        <v>689</v>
      </c>
      <c r="Q9" s="153" t="s">
        <v>1082</v>
      </c>
      <c r="R9" s="153" t="s">
        <v>1083</v>
      </c>
      <c r="S9" s="153" t="s">
        <v>1085</v>
      </c>
      <c r="T9" s="475" t="s">
        <v>1086</v>
      </c>
      <c r="U9" s="475" t="s">
        <v>1087</v>
      </c>
      <c r="V9" s="475" t="s">
        <v>1090</v>
      </c>
      <c r="W9" s="153" t="s">
        <v>1091</v>
      </c>
      <c r="X9" s="154"/>
      <c r="Y9" s="153" t="s">
        <v>1092</v>
      </c>
      <c r="Z9" s="153" t="s">
        <v>1093</v>
      </c>
      <c r="AB9" s="63"/>
    </row>
    <row r="10" spans="1:33" ht="25.5" customHeight="1">
      <c r="A10" s="155" t="s">
        <v>95</v>
      </c>
      <c r="B10" s="156"/>
      <c r="C10" s="15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158"/>
      <c r="O10" s="159"/>
      <c r="P10" s="157"/>
      <c r="Q10" s="160"/>
      <c r="R10" s="160"/>
      <c r="S10" s="160"/>
      <c r="T10" s="160"/>
      <c r="U10" s="160"/>
      <c r="V10" s="160"/>
      <c r="W10" s="157"/>
      <c r="X10" s="159"/>
      <c r="Y10" s="157"/>
      <c r="Z10" s="158"/>
    </row>
    <row r="11" spans="1:33" ht="25.5" customHeight="1">
      <c r="A11" s="161">
        <v>1205010101</v>
      </c>
      <c r="B11" s="162" t="s">
        <v>692</v>
      </c>
      <c r="C11" s="16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64"/>
      <c r="O11" s="159"/>
      <c r="P11" s="165"/>
      <c r="Q11" s="25"/>
      <c r="R11" s="30"/>
      <c r="S11" s="166"/>
      <c r="T11" s="166"/>
      <c r="U11" s="166"/>
      <c r="V11" s="166"/>
      <c r="W11" s="25"/>
      <c r="X11" s="159"/>
      <c r="Y11" s="163"/>
      <c r="Z11" s="164"/>
    </row>
    <row r="12" spans="1:33" ht="25.5" customHeight="1">
      <c r="A12" s="161">
        <v>1205020101</v>
      </c>
      <c r="B12" s="162" t="s">
        <v>693</v>
      </c>
      <c r="C12" s="16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64"/>
      <c r="O12" s="159"/>
      <c r="P12" s="165"/>
      <c r="Q12" s="25"/>
      <c r="R12" s="25"/>
      <c r="S12" s="167"/>
      <c r="T12" s="167"/>
      <c r="U12" s="167"/>
      <c r="V12" s="167"/>
      <c r="W12" s="25"/>
      <c r="X12" s="159"/>
      <c r="Y12" s="163"/>
      <c r="Z12" s="164"/>
    </row>
    <row r="13" spans="1:33" ht="25.5" customHeight="1">
      <c r="A13" s="161">
        <v>1205030101</v>
      </c>
      <c r="B13" s="162" t="s">
        <v>694</v>
      </c>
      <c r="C13" s="16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164" t="s">
        <v>854</v>
      </c>
      <c r="O13" s="159"/>
      <c r="P13" s="165"/>
      <c r="Q13" s="25"/>
      <c r="R13" s="25"/>
      <c r="S13" s="167"/>
      <c r="T13" s="167"/>
      <c r="U13" s="167"/>
      <c r="V13" s="167"/>
      <c r="W13" s="25"/>
      <c r="X13" s="159"/>
      <c r="Y13" s="163"/>
      <c r="Z13" s="164"/>
    </row>
    <row r="14" spans="1:33" ht="25.5" customHeight="1">
      <c r="A14" s="161">
        <v>1205030106</v>
      </c>
      <c r="B14" s="162" t="s">
        <v>695</v>
      </c>
      <c r="C14" s="164"/>
      <c r="D14" s="27"/>
      <c r="E14" s="24"/>
      <c r="F14" s="24"/>
      <c r="G14" s="24"/>
      <c r="H14" s="24"/>
      <c r="I14" s="24"/>
      <c r="J14" s="24"/>
      <c r="K14" s="24"/>
      <c r="L14" s="24"/>
      <c r="M14" s="24"/>
      <c r="N14" s="164"/>
      <c r="O14" s="159"/>
      <c r="P14" s="165"/>
      <c r="Q14" s="25"/>
      <c r="R14" s="25"/>
      <c r="S14" s="167"/>
      <c r="T14" s="167"/>
      <c r="U14" s="167"/>
      <c r="V14" s="167"/>
      <c r="W14" s="25"/>
      <c r="X14" s="159"/>
      <c r="Y14" s="163"/>
      <c r="Z14" s="164"/>
    </row>
    <row r="15" spans="1:33" ht="25.5" customHeight="1">
      <c r="A15" s="161">
        <v>1205040101</v>
      </c>
      <c r="B15" s="162" t="s">
        <v>696</v>
      </c>
      <c r="C15" s="168"/>
      <c r="D15" s="27"/>
      <c r="E15" s="24"/>
      <c r="F15" s="24"/>
      <c r="G15" s="24"/>
      <c r="H15" s="24"/>
      <c r="I15" s="26"/>
      <c r="J15" s="26"/>
      <c r="K15" s="26"/>
      <c r="L15" s="26"/>
      <c r="M15" s="26"/>
      <c r="N15" s="164"/>
      <c r="O15" s="159"/>
      <c r="P15" s="165"/>
      <c r="Q15" s="28"/>
      <c r="R15" s="28"/>
      <c r="S15" s="167"/>
      <c r="T15" s="167"/>
      <c r="U15" s="167"/>
      <c r="V15" s="167"/>
      <c r="W15" s="25"/>
      <c r="X15" s="159"/>
      <c r="Y15" s="163"/>
      <c r="Z15" s="169"/>
    </row>
    <row r="16" spans="1:33" ht="25.5" customHeight="1">
      <c r="A16" s="137"/>
      <c r="B16" s="138" t="s">
        <v>16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59"/>
      <c r="P16" s="171"/>
      <c r="Q16" s="29"/>
      <c r="R16" s="29"/>
      <c r="S16" s="171"/>
      <c r="T16" s="171"/>
      <c r="U16" s="171"/>
      <c r="V16" s="171"/>
      <c r="W16" s="29"/>
      <c r="X16" s="159"/>
      <c r="Y16" s="170"/>
      <c r="Z16" s="170"/>
      <c r="AC16" s="172"/>
    </row>
    <row r="17" spans="1:29" ht="25.5" customHeight="1">
      <c r="A17" s="139">
        <v>1205050101</v>
      </c>
      <c r="B17" s="140" t="s">
        <v>685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59"/>
      <c r="P17" s="174"/>
      <c r="Q17" s="175"/>
      <c r="R17" s="175"/>
      <c r="S17" s="175"/>
      <c r="T17" s="173"/>
      <c r="U17" s="173"/>
      <c r="V17" s="173"/>
      <c r="W17" s="175"/>
      <c r="X17" s="159"/>
      <c r="Y17" s="163"/>
      <c r="Z17" s="163"/>
      <c r="AC17" s="172"/>
    </row>
    <row r="18" spans="1:29" ht="25.5" customHeight="1">
      <c r="A18" s="176">
        <v>1205060101</v>
      </c>
      <c r="B18" s="177" t="s">
        <v>697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59"/>
      <c r="P18" s="178"/>
      <c r="Q18" s="179"/>
      <c r="R18" s="179"/>
      <c r="S18" s="179"/>
      <c r="T18" s="169"/>
      <c r="U18" s="169"/>
      <c r="V18" s="169"/>
      <c r="W18" s="179"/>
      <c r="X18" s="159"/>
      <c r="Y18" s="180"/>
      <c r="Z18" s="180"/>
      <c r="AC18" s="172"/>
    </row>
    <row r="19" spans="1:29" ht="25.5" customHeight="1">
      <c r="A19" s="138"/>
      <c r="B19" s="138" t="s">
        <v>16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59"/>
      <c r="P19" s="171"/>
      <c r="Q19" s="29"/>
      <c r="R19" s="29"/>
      <c r="S19" s="29"/>
      <c r="T19" s="171"/>
      <c r="U19" s="171"/>
      <c r="V19" s="171"/>
      <c r="W19" s="29"/>
      <c r="X19" s="159"/>
      <c r="Y19" s="170"/>
      <c r="Z19" s="170"/>
      <c r="AC19" s="172"/>
    </row>
    <row r="20" spans="1:29" s="150" customFormat="1" ht="25.5" customHeight="1">
      <c r="A20" s="141"/>
      <c r="B20" s="141" t="s">
        <v>97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54"/>
      <c r="P20" s="182"/>
      <c r="Q20" s="183"/>
      <c r="R20" s="183"/>
      <c r="S20" s="183"/>
      <c r="T20" s="182"/>
      <c r="U20" s="182"/>
      <c r="V20" s="182"/>
      <c r="W20" s="183"/>
      <c r="X20" s="154"/>
      <c r="Y20" s="181"/>
      <c r="Z20" s="181"/>
      <c r="AB20" s="63"/>
      <c r="AC20" s="184"/>
    </row>
    <row r="21" spans="1:29" ht="25.5" customHeight="1">
      <c r="A21" s="185" t="s">
        <v>100</v>
      </c>
      <c r="B21" s="186"/>
      <c r="C21" s="187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188"/>
      <c r="O21" s="159"/>
      <c r="P21" s="189"/>
      <c r="Q21" s="190"/>
      <c r="R21" s="190"/>
      <c r="S21" s="190"/>
      <c r="T21" s="190"/>
      <c r="U21" s="190"/>
      <c r="V21" s="190"/>
      <c r="W21" s="187"/>
      <c r="X21" s="159"/>
      <c r="Y21" s="187"/>
      <c r="Z21" s="187"/>
    </row>
    <row r="22" spans="1:29" ht="25.5" customHeight="1">
      <c r="A22" s="161">
        <v>1206010101</v>
      </c>
      <c r="B22" s="186" t="s">
        <v>51</v>
      </c>
      <c r="C22" s="16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191"/>
      <c r="O22" s="159"/>
      <c r="P22" s="165"/>
      <c r="Q22" s="189"/>
      <c r="R22" s="165"/>
      <c r="S22" s="165"/>
      <c r="T22" s="163"/>
      <c r="U22" s="163"/>
      <c r="V22" s="189"/>
      <c r="W22" s="165"/>
      <c r="X22" s="159"/>
      <c r="Y22" s="163"/>
      <c r="Z22" s="163"/>
    </row>
    <row r="23" spans="1:29" ht="25.5" customHeight="1">
      <c r="A23" s="161">
        <v>1206020101</v>
      </c>
      <c r="B23" s="186" t="s">
        <v>698</v>
      </c>
      <c r="C23" s="16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191"/>
      <c r="O23" s="159"/>
      <c r="P23" s="165"/>
      <c r="Q23" s="189"/>
      <c r="R23" s="165"/>
      <c r="S23" s="165"/>
      <c r="T23" s="163"/>
      <c r="U23" s="163"/>
      <c r="V23" s="189"/>
      <c r="W23" s="165"/>
      <c r="X23" s="159"/>
      <c r="Y23" s="163"/>
      <c r="Z23" s="163"/>
    </row>
    <row r="24" spans="1:29" ht="25.5" customHeight="1">
      <c r="A24" s="161">
        <v>1206030101</v>
      </c>
      <c r="B24" s="186" t="s">
        <v>699</v>
      </c>
      <c r="C24" s="16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191"/>
      <c r="O24" s="159"/>
      <c r="P24" s="165"/>
      <c r="Q24" s="189"/>
      <c r="R24" s="165"/>
      <c r="S24" s="165"/>
      <c r="T24" s="163"/>
      <c r="U24" s="163"/>
      <c r="V24" s="189"/>
      <c r="W24" s="165"/>
      <c r="X24" s="159"/>
      <c r="Y24" s="163"/>
      <c r="Z24" s="163"/>
    </row>
    <row r="25" spans="1:29" ht="25.5" customHeight="1">
      <c r="A25" s="161">
        <v>1206040101</v>
      </c>
      <c r="B25" s="186" t="s">
        <v>700</v>
      </c>
      <c r="C25" s="16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91"/>
      <c r="O25" s="159"/>
      <c r="P25" s="165"/>
      <c r="Q25" s="189"/>
      <c r="R25" s="165"/>
      <c r="S25" s="165"/>
      <c r="T25" s="163"/>
      <c r="U25" s="163"/>
      <c r="V25" s="189"/>
      <c r="W25" s="165"/>
      <c r="X25" s="159"/>
      <c r="Y25" s="163"/>
      <c r="Z25" s="163"/>
    </row>
    <row r="26" spans="1:29" ht="25.5" customHeight="1">
      <c r="A26" s="161">
        <v>1206050101</v>
      </c>
      <c r="B26" s="186" t="s">
        <v>701</v>
      </c>
      <c r="C26" s="16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191"/>
      <c r="O26" s="159"/>
      <c r="P26" s="165"/>
      <c r="Q26" s="192"/>
      <c r="R26" s="165"/>
      <c r="S26" s="165"/>
      <c r="T26" s="163"/>
      <c r="U26" s="163"/>
      <c r="V26" s="189"/>
      <c r="W26" s="165"/>
      <c r="X26" s="159"/>
      <c r="Y26" s="163"/>
      <c r="Z26" s="163"/>
    </row>
    <row r="27" spans="1:29" ht="25.5" customHeight="1">
      <c r="A27" s="161">
        <v>1206060101</v>
      </c>
      <c r="B27" s="186" t="s">
        <v>702</v>
      </c>
      <c r="C27" s="16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191"/>
      <c r="O27" s="159"/>
      <c r="P27" s="165"/>
      <c r="Q27" s="167"/>
      <c r="R27" s="165"/>
      <c r="S27" s="165"/>
      <c r="T27" s="163"/>
      <c r="U27" s="163"/>
      <c r="V27" s="189"/>
      <c r="W27" s="165"/>
      <c r="X27" s="159"/>
      <c r="Y27" s="163"/>
      <c r="Z27" s="163"/>
    </row>
    <row r="28" spans="1:29" ht="25.5" customHeight="1">
      <c r="A28" s="161">
        <v>1206070101</v>
      </c>
      <c r="B28" s="186" t="s">
        <v>703</v>
      </c>
      <c r="C28" s="16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191"/>
      <c r="O28" s="159"/>
      <c r="P28" s="165"/>
      <c r="Q28" s="167"/>
      <c r="R28" s="165"/>
      <c r="S28" s="165"/>
      <c r="T28" s="163"/>
      <c r="U28" s="163"/>
      <c r="V28" s="189"/>
      <c r="W28" s="165"/>
      <c r="X28" s="159"/>
      <c r="Y28" s="163"/>
      <c r="Z28" s="163"/>
    </row>
    <row r="29" spans="1:29" ht="25.5" customHeight="1">
      <c r="A29" s="161">
        <v>1206080101</v>
      </c>
      <c r="B29" s="186" t="s">
        <v>704</v>
      </c>
      <c r="C29" s="16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191"/>
      <c r="O29" s="159"/>
      <c r="P29" s="191"/>
      <c r="Q29" s="191"/>
      <c r="R29" s="191"/>
      <c r="S29" s="165"/>
      <c r="T29" s="163"/>
      <c r="U29" s="163"/>
      <c r="V29" s="189"/>
      <c r="W29" s="165"/>
      <c r="X29" s="159"/>
      <c r="Y29" s="163"/>
      <c r="Z29" s="163"/>
    </row>
    <row r="30" spans="1:29" ht="25.5" customHeight="1">
      <c r="A30" s="161">
        <v>1206090101</v>
      </c>
      <c r="B30" s="186" t="s">
        <v>705</v>
      </c>
      <c r="C30" s="16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191"/>
      <c r="O30" s="159"/>
      <c r="P30" s="191"/>
      <c r="Q30" s="167"/>
      <c r="R30" s="191"/>
      <c r="S30" s="165"/>
      <c r="T30" s="163"/>
      <c r="U30" s="163"/>
      <c r="V30" s="189"/>
      <c r="W30" s="165"/>
      <c r="X30" s="159"/>
      <c r="Y30" s="163"/>
      <c r="Z30" s="163"/>
    </row>
    <row r="31" spans="1:29" ht="25.5" customHeight="1">
      <c r="A31" s="161">
        <v>1206100101</v>
      </c>
      <c r="B31" s="186" t="s">
        <v>706</v>
      </c>
      <c r="C31" s="16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91"/>
      <c r="O31" s="159"/>
      <c r="P31" s="191"/>
      <c r="Q31" s="193"/>
      <c r="R31" s="191"/>
      <c r="S31" s="165"/>
      <c r="T31" s="163"/>
      <c r="U31" s="163"/>
      <c r="V31" s="189"/>
      <c r="W31" s="165"/>
      <c r="X31" s="159"/>
      <c r="Y31" s="163"/>
      <c r="Z31" s="163"/>
    </row>
    <row r="32" spans="1:29" ht="25.5" customHeight="1">
      <c r="A32" s="161">
        <v>1206110101</v>
      </c>
      <c r="B32" s="186" t="s">
        <v>707</v>
      </c>
      <c r="C32" s="16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191"/>
      <c r="O32" s="159"/>
      <c r="P32" s="191"/>
      <c r="Q32" s="193"/>
      <c r="R32" s="191"/>
      <c r="S32" s="165"/>
      <c r="T32" s="163"/>
      <c r="U32" s="163"/>
      <c r="V32" s="189"/>
      <c r="W32" s="165"/>
      <c r="X32" s="159"/>
      <c r="Y32" s="163"/>
      <c r="Z32" s="163"/>
    </row>
    <row r="33" spans="1:29" ht="25.5" customHeight="1">
      <c r="A33" s="161">
        <v>1206120101</v>
      </c>
      <c r="B33" s="186" t="s">
        <v>708</v>
      </c>
      <c r="C33" s="16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191"/>
      <c r="O33" s="159"/>
      <c r="P33" s="191"/>
      <c r="Q33" s="193"/>
      <c r="R33" s="191"/>
      <c r="S33" s="165"/>
      <c r="T33" s="163"/>
      <c r="U33" s="163"/>
      <c r="V33" s="189"/>
      <c r="W33" s="165"/>
      <c r="X33" s="159"/>
      <c r="Y33" s="163"/>
      <c r="Z33" s="163"/>
    </row>
    <row r="34" spans="1:29" ht="25.5" customHeight="1">
      <c r="A34" s="161">
        <v>1206130101</v>
      </c>
      <c r="B34" s="186" t="s">
        <v>709</v>
      </c>
      <c r="C34" s="16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191"/>
      <c r="O34" s="159"/>
      <c r="P34" s="191"/>
      <c r="Q34" s="193"/>
      <c r="R34" s="194"/>
      <c r="S34" s="165"/>
      <c r="T34" s="163"/>
      <c r="U34" s="163"/>
      <c r="V34" s="189"/>
      <c r="W34" s="165"/>
      <c r="X34" s="159"/>
      <c r="Y34" s="163"/>
      <c r="Z34" s="163"/>
    </row>
    <row r="35" spans="1:29" ht="25.5" customHeight="1">
      <c r="A35" s="161">
        <v>1206140101</v>
      </c>
      <c r="B35" s="162" t="s">
        <v>710</v>
      </c>
      <c r="C35" s="163"/>
      <c r="D35" s="24"/>
      <c r="E35" s="24"/>
      <c r="F35" s="24"/>
      <c r="G35" s="24"/>
      <c r="H35" s="25"/>
      <c r="I35" s="25"/>
      <c r="J35" s="25"/>
      <c r="K35" s="30"/>
      <c r="L35" s="30"/>
      <c r="M35" s="24"/>
      <c r="N35" s="191"/>
      <c r="O35" s="159"/>
      <c r="P35" s="191"/>
      <c r="Q35" s="193"/>
      <c r="R35" s="194"/>
      <c r="S35" s="165"/>
      <c r="T35" s="163"/>
      <c r="U35" s="163"/>
      <c r="V35" s="189"/>
      <c r="W35" s="165"/>
      <c r="X35" s="159"/>
      <c r="Y35" s="163"/>
      <c r="Z35" s="163"/>
      <c r="AC35" s="172"/>
    </row>
    <row r="36" spans="1:29" ht="25.5" customHeight="1">
      <c r="A36" s="161">
        <v>1206150101</v>
      </c>
      <c r="B36" s="162" t="s">
        <v>711</v>
      </c>
      <c r="C36" s="163"/>
      <c r="D36" s="24"/>
      <c r="E36" s="24"/>
      <c r="F36" s="24"/>
      <c r="G36" s="24"/>
      <c r="H36" s="24"/>
      <c r="I36" s="24"/>
      <c r="J36" s="25"/>
      <c r="K36" s="30"/>
      <c r="L36" s="30"/>
      <c r="M36" s="24"/>
      <c r="N36" s="191"/>
      <c r="O36" s="159"/>
      <c r="P36" s="191"/>
      <c r="Q36" s="193"/>
      <c r="R36" s="191"/>
      <c r="S36" s="165"/>
      <c r="T36" s="163"/>
      <c r="U36" s="163"/>
      <c r="V36" s="189"/>
      <c r="W36" s="165"/>
      <c r="X36" s="159"/>
      <c r="Y36" s="163"/>
      <c r="Z36" s="163"/>
    </row>
    <row r="37" spans="1:29" ht="25.5" customHeight="1">
      <c r="A37" s="161">
        <v>1206160101</v>
      </c>
      <c r="B37" s="162" t="s">
        <v>712</v>
      </c>
      <c r="C37" s="168"/>
      <c r="D37" s="26"/>
      <c r="E37" s="26"/>
      <c r="F37" s="26"/>
      <c r="G37" s="26"/>
      <c r="H37" s="26"/>
      <c r="I37" s="26"/>
      <c r="J37" s="195"/>
      <c r="K37" s="28"/>
      <c r="L37" s="28"/>
      <c r="M37" s="24"/>
      <c r="N37" s="191"/>
      <c r="O37" s="159"/>
      <c r="P37" s="196"/>
      <c r="Q37" s="197"/>
      <c r="R37" s="198"/>
      <c r="S37" s="165"/>
      <c r="T37" s="163"/>
      <c r="U37" s="163"/>
      <c r="V37" s="189"/>
      <c r="W37" s="165"/>
      <c r="X37" s="159"/>
      <c r="Y37" s="163"/>
      <c r="Z37" s="163"/>
    </row>
    <row r="38" spans="1:29" ht="25.5" customHeight="1">
      <c r="A38" s="161"/>
      <c r="B38" s="138" t="s">
        <v>16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59"/>
      <c r="P38" s="170"/>
      <c r="Q38" s="170"/>
      <c r="R38" s="170"/>
      <c r="S38" s="170"/>
      <c r="T38" s="199"/>
      <c r="U38" s="199"/>
      <c r="V38" s="199"/>
      <c r="W38" s="170"/>
      <c r="X38" s="159"/>
      <c r="Y38" s="170"/>
      <c r="Z38" s="170"/>
    </row>
    <row r="39" spans="1:29" ht="25.5" customHeight="1">
      <c r="A39" s="161">
        <v>1206170101</v>
      </c>
      <c r="B39" s="200" t="s">
        <v>713</v>
      </c>
      <c r="C39" s="168"/>
      <c r="D39" s="26"/>
      <c r="E39" s="26"/>
      <c r="F39" s="26"/>
      <c r="G39" s="26"/>
      <c r="H39" s="26"/>
      <c r="I39" s="26"/>
      <c r="J39" s="28"/>
      <c r="K39" s="28"/>
      <c r="L39" s="28"/>
      <c r="M39" s="26"/>
      <c r="N39" s="170"/>
      <c r="O39" s="159"/>
      <c r="P39" s="165"/>
      <c r="Q39" s="28"/>
      <c r="R39" s="28"/>
      <c r="S39" s="28"/>
      <c r="T39" s="201"/>
      <c r="U39" s="202"/>
      <c r="V39" s="202"/>
      <c r="W39" s="165"/>
      <c r="X39" s="159"/>
      <c r="Y39" s="168"/>
      <c r="Z39" s="170"/>
    </row>
    <row r="40" spans="1:29" ht="25.5" customHeight="1">
      <c r="A40" s="161"/>
      <c r="B40" s="138" t="s">
        <v>16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59"/>
      <c r="P40" s="171"/>
      <c r="Q40" s="171"/>
      <c r="R40" s="29"/>
      <c r="S40" s="29"/>
      <c r="T40" s="171"/>
      <c r="U40" s="171"/>
      <c r="V40" s="171"/>
      <c r="W40" s="29"/>
      <c r="X40" s="159"/>
      <c r="Y40" s="171"/>
      <c r="Z40" s="29"/>
    </row>
    <row r="41" spans="1:29" s="150" customFormat="1" ht="25.5" customHeight="1">
      <c r="A41" s="203"/>
      <c r="B41" s="141" t="s">
        <v>714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54"/>
      <c r="P41" s="204"/>
      <c r="Q41" s="204"/>
      <c r="R41" s="181"/>
      <c r="S41" s="181"/>
      <c r="T41" s="204"/>
      <c r="U41" s="204"/>
      <c r="V41" s="204"/>
      <c r="W41" s="181"/>
      <c r="X41" s="154"/>
      <c r="Y41" s="181"/>
      <c r="Z41" s="181"/>
      <c r="AB41" s="63"/>
      <c r="AC41" s="184"/>
    </row>
    <row r="42" spans="1:29">
      <c r="A42" s="205" t="s">
        <v>52</v>
      </c>
      <c r="B42" s="206"/>
      <c r="C42" s="168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68"/>
      <c r="O42" s="159"/>
      <c r="P42" s="168"/>
      <c r="Q42" s="26"/>
      <c r="R42" s="26"/>
      <c r="S42" s="26"/>
      <c r="T42" s="168"/>
      <c r="U42" s="168"/>
      <c r="V42" s="26"/>
      <c r="W42" s="168"/>
      <c r="X42" s="159"/>
      <c r="Y42" s="168"/>
      <c r="Z42" s="168"/>
    </row>
    <row r="43" spans="1:29" s="212" customFormat="1" ht="24" customHeight="1">
      <c r="A43" s="207">
        <v>1211010101</v>
      </c>
      <c r="B43" s="208" t="s">
        <v>52</v>
      </c>
      <c r="C43" s="209"/>
      <c r="D43" s="209"/>
      <c r="E43" s="22"/>
      <c r="F43" s="22"/>
      <c r="G43" s="22"/>
      <c r="H43" s="22"/>
      <c r="I43" s="22"/>
      <c r="J43" s="22"/>
      <c r="K43" s="22"/>
      <c r="L43" s="22"/>
      <c r="M43" s="22"/>
      <c r="N43" s="209"/>
      <c r="O43" s="210"/>
      <c r="P43" s="211"/>
      <c r="Q43" s="207"/>
      <c r="R43" s="207"/>
      <c r="S43" s="207"/>
      <c r="T43" s="207"/>
      <c r="U43" s="207"/>
      <c r="V43" s="207"/>
      <c r="W43" s="211"/>
      <c r="X43" s="210"/>
      <c r="Y43" s="170"/>
      <c r="Z43" s="170"/>
      <c r="AB43" s="31"/>
    </row>
    <row r="44" spans="1:29" s="150" customFormat="1">
      <c r="A44" s="141"/>
      <c r="B44" s="141" t="s">
        <v>106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54"/>
      <c r="P44" s="214"/>
      <c r="Q44" s="141"/>
      <c r="R44" s="141"/>
      <c r="S44" s="141"/>
      <c r="T44" s="141"/>
      <c r="U44" s="141"/>
      <c r="V44" s="141"/>
      <c r="W44" s="214"/>
      <c r="X44" s="154"/>
      <c r="Y44" s="181"/>
      <c r="Z44" s="181"/>
      <c r="AB44" s="63"/>
    </row>
    <row r="45" spans="1:29" s="150" customFormat="1" ht="25.2" thickBot="1">
      <c r="A45" s="215"/>
      <c r="B45" s="215" t="s">
        <v>371</v>
      </c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154"/>
      <c r="P45" s="216"/>
      <c r="Q45" s="216"/>
      <c r="R45" s="216"/>
      <c r="S45" s="216"/>
      <c r="T45" s="216"/>
      <c r="U45" s="216"/>
      <c r="V45" s="216"/>
      <c r="W45" s="216"/>
      <c r="X45" s="154"/>
      <c r="Y45" s="216"/>
      <c r="Z45" s="216"/>
      <c r="AB45" s="63"/>
    </row>
    <row r="46" spans="1:29" ht="9.6" customHeight="1" thickTop="1">
      <c r="B46" s="217"/>
      <c r="C46" s="218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218"/>
      <c r="O46" s="159"/>
      <c r="P46" s="159"/>
      <c r="W46" s="159"/>
      <c r="X46" s="159"/>
      <c r="Y46" s="218"/>
      <c r="Z46" s="218"/>
      <c r="AB46" s="67"/>
    </row>
    <row r="47" spans="1:29">
      <c r="A47" s="142"/>
      <c r="B47" s="217"/>
      <c r="C47" s="218"/>
      <c r="D47" s="218"/>
      <c r="E47" s="218"/>
      <c r="F47" s="218"/>
      <c r="G47" s="218"/>
      <c r="H47" s="65"/>
      <c r="I47" s="65"/>
      <c r="J47" s="65"/>
      <c r="K47" s="65"/>
      <c r="L47" s="65"/>
      <c r="M47" s="218"/>
      <c r="N47" s="218"/>
      <c r="O47" s="159"/>
      <c r="P47" s="65"/>
      <c r="Q47" s="65"/>
      <c r="R47" s="65"/>
      <c r="S47" s="65"/>
      <c r="T47" s="65"/>
      <c r="U47" s="65"/>
      <c r="V47" s="65"/>
      <c r="W47" s="65"/>
      <c r="X47" s="159"/>
      <c r="Y47" s="218"/>
      <c r="Z47" s="218"/>
    </row>
    <row r="48" spans="1:29">
      <c r="C48" s="218"/>
      <c r="D48" s="218"/>
      <c r="E48" s="218"/>
      <c r="F48" s="218"/>
      <c r="G48" s="218"/>
      <c r="H48" s="65"/>
      <c r="I48" s="65"/>
      <c r="J48" s="65"/>
      <c r="K48" s="65"/>
      <c r="L48" s="65"/>
      <c r="M48" s="218"/>
      <c r="N48" s="218"/>
      <c r="O48" s="159"/>
      <c r="P48" s="1"/>
      <c r="Q48" s="1"/>
      <c r="R48" s="1"/>
      <c r="S48" s="1"/>
      <c r="T48" s="219"/>
      <c r="U48" s="219"/>
      <c r="V48" s="220"/>
      <c r="W48" s="65"/>
      <c r="X48" s="159"/>
      <c r="Y48" s="218"/>
      <c r="Z48" s="218"/>
    </row>
    <row r="49" spans="1:28" s="498" customFormat="1" ht="30">
      <c r="A49" s="497" t="s">
        <v>21</v>
      </c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500"/>
      <c r="Q49" s="500"/>
      <c r="R49" s="500"/>
      <c r="S49" s="500"/>
      <c r="T49" s="501"/>
      <c r="U49" s="501"/>
      <c r="V49" s="502"/>
      <c r="W49" s="499"/>
      <c r="Y49" s="503"/>
      <c r="Z49" s="504"/>
      <c r="AB49" s="499"/>
    </row>
    <row r="50" spans="1:28" s="498" customFormat="1" ht="30">
      <c r="A50" s="505" t="s">
        <v>861</v>
      </c>
      <c r="C50" s="499"/>
      <c r="D50" s="499"/>
      <c r="E50" s="499"/>
      <c r="F50" s="499"/>
      <c r="G50" s="499"/>
      <c r="H50" s="499"/>
      <c r="I50" s="499"/>
      <c r="J50" s="499"/>
      <c r="K50" s="499"/>
      <c r="L50" s="499"/>
      <c r="M50" s="499"/>
      <c r="N50" s="499"/>
      <c r="O50" s="499"/>
      <c r="P50" s="500"/>
      <c r="Q50" s="500"/>
      <c r="R50" s="500"/>
      <c r="S50" s="500"/>
      <c r="T50" s="501"/>
      <c r="U50" s="501"/>
      <c r="V50" s="502"/>
      <c r="W50" s="499"/>
      <c r="Y50" s="503"/>
      <c r="Z50" s="504"/>
      <c r="AB50" s="499"/>
    </row>
    <row r="51" spans="1:28" s="498" customFormat="1" ht="30">
      <c r="A51" s="505" t="s">
        <v>862</v>
      </c>
      <c r="B51" s="506"/>
      <c r="C51" s="499"/>
      <c r="D51" s="499"/>
      <c r="E51" s="499"/>
      <c r="F51" s="499"/>
      <c r="G51" s="499"/>
      <c r="H51" s="499"/>
      <c r="I51" s="499"/>
      <c r="J51" s="499"/>
      <c r="K51" s="499"/>
      <c r="L51" s="499"/>
      <c r="M51" s="499"/>
      <c r="N51" s="499"/>
      <c r="O51" s="499"/>
      <c r="P51" s="500"/>
      <c r="Q51" s="500"/>
      <c r="R51" s="500"/>
      <c r="S51" s="500"/>
      <c r="T51" s="501"/>
      <c r="U51" s="500"/>
      <c r="V51" s="502"/>
      <c r="W51" s="499"/>
      <c r="Y51" s="503"/>
      <c r="Z51" s="503"/>
      <c r="AB51" s="499"/>
    </row>
    <row r="52" spans="1:28" s="498" customFormat="1" ht="30">
      <c r="A52" s="505" t="s">
        <v>863</v>
      </c>
      <c r="B52" s="506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P52" s="500"/>
      <c r="Q52" s="500"/>
      <c r="R52" s="500"/>
      <c r="S52" s="500"/>
      <c r="T52" s="501"/>
      <c r="U52" s="501"/>
      <c r="V52" s="502"/>
      <c r="Y52" s="503"/>
      <c r="Z52" s="503"/>
      <c r="AB52" s="499"/>
    </row>
    <row r="53" spans="1:28" s="498" customFormat="1" ht="30">
      <c r="A53" s="505" t="s">
        <v>864</v>
      </c>
      <c r="B53" s="506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507"/>
      <c r="P53" s="500"/>
      <c r="Q53" s="500"/>
      <c r="R53" s="500"/>
      <c r="S53" s="500"/>
      <c r="T53" s="501"/>
      <c r="U53" s="501"/>
      <c r="V53" s="501"/>
      <c r="Y53" s="503"/>
      <c r="Z53" s="503"/>
      <c r="AB53" s="499"/>
    </row>
    <row r="54" spans="1:28" s="498" customFormat="1" ht="30">
      <c r="A54" s="505" t="s">
        <v>865</v>
      </c>
      <c r="B54" s="506"/>
      <c r="D54" s="499"/>
      <c r="E54" s="499"/>
      <c r="F54" s="499"/>
      <c r="G54" s="499"/>
      <c r="H54" s="499"/>
      <c r="I54" s="499"/>
      <c r="J54" s="499"/>
      <c r="K54" s="499"/>
      <c r="L54" s="499"/>
      <c r="M54" s="499"/>
      <c r="N54" s="507"/>
      <c r="P54" s="500"/>
      <c r="Q54" s="500"/>
      <c r="R54" s="500"/>
      <c r="S54" s="500"/>
      <c r="T54" s="501"/>
      <c r="U54" s="501"/>
      <c r="V54" s="501"/>
      <c r="Y54" s="503"/>
      <c r="Z54" s="503"/>
      <c r="AB54" s="499"/>
    </row>
    <row r="55" spans="1:28" s="498" customFormat="1" ht="30">
      <c r="A55" s="505" t="s">
        <v>866</v>
      </c>
      <c r="C55" s="499"/>
      <c r="D55" s="499"/>
      <c r="E55" s="499"/>
      <c r="F55" s="499"/>
      <c r="G55" s="499"/>
      <c r="H55" s="499"/>
      <c r="I55" s="499"/>
      <c r="J55" s="499"/>
      <c r="K55" s="499"/>
      <c r="L55" s="499"/>
      <c r="M55" s="499"/>
      <c r="N55" s="499"/>
      <c r="O55" s="499"/>
      <c r="P55" s="500"/>
      <c r="Q55" s="500"/>
      <c r="R55" s="500"/>
      <c r="S55" s="500"/>
      <c r="T55" s="501"/>
      <c r="U55" s="501"/>
      <c r="V55" s="501"/>
      <c r="W55" s="499"/>
      <c r="Y55" s="503"/>
      <c r="Z55" s="504"/>
      <c r="AB55" s="499"/>
    </row>
    <row r="56" spans="1:28" s="498" customFormat="1" ht="30">
      <c r="A56" s="508" t="s">
        <v>874</v>
      </c>
      <c r="C56" s="499"/>
      <c r="D56" s="499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O56" s="499"/>
      <c r="P56" s="500"/>
      <c r="Q56" s="500"/>
      <c r="R56" s="500"/>
      <c r="S56" s="500"/>
      <c r="T56" s="501"/>
      <c r="U56" s="501"/>
      <c r="V56" s="501"/>
      <c r="W56" s="499"/>
      <c r="Y56" s="503"/>
      <c r="Z56" s="509"/>
      <c r="AB56" s="499"/>
    </row>
    <row r="57" spans="1:28" s="498" customFormat="1" ht="30">
      <c r="A57" s="508"/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500"/>
      <c r="Q57" s="500"/>
      <c r="R57" s="500"/>
      <c r="S57" s="500"/>
      <c r="T57" s="501"/>
      <c r="U57" s="501"/>
      <c r="V57" s="501"/>
      <c r="W57" s="499"/>
      <c r="Y57" s="503"/>
      <c r="Z57" s="509"/>
      <c r="AB57" s="499"/>
    </row>
    <row r="58" spans="1:28" s="498" customFormat="1" ht="30">
      <c r="A58" s="503"/>
      <c r="D58" s="499"/>
      <c r="E58" s="499"/>
      <c r="F58" s="499"/>
      <c r="G58" s="499"/>
      <c r="H58" s="499"/>
      <c r="I58" s="499"/>
      <c r="J58" s="499"/>
      <c r="K58" s="499"/>
      <c r="L58" s="499"/>
      <c r="M58" s="499"/>
      <c r="N58" s="507"/>
      <c r="P58" s="500"/>
      <c r="Q58" s="500"/>
      <c r="R58" s="500"/>
      <c r="S58" s="500"/>
      <c r="T58" s="501"/>
      <c r="U58" s="501"/>
      <c r="V58" s="811"/>
      <c r="W58" s="811"/>
      <c r="X58" s="811"/>
      <c r="Y58" s="811"/>
      <c r="Z58" s="503"/>
      <c r="AB58" s="499"/>
    </row>
    <row r="59" spans="1:28" s="498" customFormat="1" ht="30">
      <c r="A59" s="503"/>
      <c r="D59" s="499"/>
      <c r="E59" s="499"/>
      <c r="F59" s="499"/>
      <c r="G59" s="499"/>
      <c r="H59" s="499"/>
      <c r="I59" s="499"/>
      <c r="J59" s="499"/>
      <c r="K59" s="499"/>
      <c r="L59" s="499"/>
      <c r="M59" s="499"/>
      <c r="N59" s="507"/>
      <c r="P59" s="500"/>
      <c r="Q59" s="500"/>
      <c r="R59" s="500"/>
      <c r="S59" s="500"/>
      <c r="T59" s="501"/>
      <c r="U59" s="501"/>
      <c r="V59" s="811"/>
      <c r="W59" s="811"/>
      <c r="X59" s="811"/>
      <c r="Y59" s="811"/>
      <c r="Z59" s="503"/>
      <c r="AB59" s="499"/>
    </row>
    <row r="60" spans="1:28" s="498" customFormat="1" ht="30">
      <c r="A60" s="503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507"/>
      <c r="P60" s="500"/>
      <c r="Q60" s="500"/>
      <c r="R60" s="500"/>
      <c r="S60" s="500"/>
      <c r="T60" s="501"/>
      <c r="U60" s="500"/>
      <c r="V60" s="811"/>
      <c r="W60" s="811"/>
      <c r="X60" s="811"/>
      <c r="Y60" s="811"/>
      <c r="Z60" s="503"/>
      <c r="AB60" s="499"/>
    </row>
    <row r="61" spans="1:28">
      <c r="P61" s="1"/>
      <c r="Q61" s="1"/>
      <c r="R61" s="1"/>
      <c r="S61" s="1"/>
      <c r="T61" s="219"/>
      <c r="U61" s="1"/>
      <c r="V61" s="219"/>
    </row>
    <row r="62" spans="1:28">
      <c r="P62" s="1"/>
      <c r="Q62" s="1"/>
      <c r="R62" s="1"/>
      <c r="S62" s="1"/>
      <c r="T62" s="219"/>
      <c r="U62" s="219"/>
      <c r="V62" s="219"/>
    </row>
    <row r="63" spans="1:28">
      <c r="P63" s="1"/>
      <c r="Q63" s="1"/>
      <c r="R63" s="1"/>
      <c r="S63" s="1"/>
      <c r="T63" s="219"/>
      <c r="U63" s="219"/>
      <c r="V63" s="219"/>
    </row>
    <row r="64" spans="1:28">
      <c r="P64" s="1"/>
      <c r="Q64" s="1"/>
      <c r="R64" s="1"/>
      <c r="S64" s="1"/>
      <c r="T64" s="219"/>
      <c r="U64" s="219"/>
      <c r="V64" s="219"/>
    </row>
    <row r="65" spans="16:22">
      <c r="P65" s="1"/>
      <c r="Q65" s="1"/>
      <c r="R65" s="1"/>
      <c r="S65" s="1"/>
      <c r="T65" s="219"/>
      <c r="U65" s="219"/>
      <c r="V65" s="219"/>
    </row>
    <row r="66" spans="16:22">
      <c r="P66" s="1"/>
      <c r="Q66" s="1"/>
      <c r="R66" s="1"/>
      <c r="S66" s="1"/>
      <c r="T66" s="219"/>
      <c r="U66" s="1"/>
      <c r="V66" s="219"/>
    </row>
    <row r="67" spans="16:22">
      <c r="P67" s="1"/>
      <c r="Q67" s="1"/>
      <c r="R67" s="1"/>
      <c r="S67" s="1"/>
      <c r="T67" s="219"/>
      <c r="U67" s="1"/>
      <c r="V67" s="219"/>
    </row>
    <row r="68" spans="16:22">
      <c r="P68" s="1"/>
      <c r="Q68" s="1"/>
      <c r="R68" s="1"/>
      <c r="S68" s="1"/>
      <c r="T68" s="219"/>
      <c r="U68" s="219"/>
      <c r="V68" s="219"/>
    </row>
    <row r="69" spans="16:22">
      <c r="P69" s="1"/>
      <c r="Q69" s="1"/>
      <c r="R69" s="1"/>
      <c r="S69" s="1"/>
      <c r="T69" s="219"/>
      <c r="U69" s="1"/>
      <c r="V69" s="219"/>
    </row>
    <row r="70" spans="16:22">
      <c r="P70" s="1"/>
      <c r="Q70" s="1"/>
      <c r="R70" s="1"/>
      <c r="S70" s="1"/>
      <c r="T70" s="219"/>
      <c r="U70" s="1"/>
      <c r="V70" s="219"/>
    </row>
    <row r="71" spans="16:22">
      <c r="P71" s="1"/>
      <c r="Q71" s="1"/>
      <c r="R71" s="1"/>
      <c r="S71" s="1"/>
      <c r="T71" s="219"/>
      <c r="U71" s="219"/>
      <c r="V71" s="219"/>
    </row>
    <row r="72" spans="16:22">
      <c r="P72" s="1"/>
      <c r="Q72" s="1"/>
      <c r="R72" s="1"/>
      <c r="S72" s="1"/>
      <c r="T72" s="219"/>
      <c r="U72" s="1"/>
      <c r="V72" s="220"/>
    </row>
    <row r="73" spans="16:22">
      <c r="P73" s="1"/>
      <c r="Q73" s="1"/>
      <c r="R73" s="1"/>
      <c r="S73" s="1"/>
      <c r="T73" s="219"/>
      <c r="U73" s="219"/>
      <c r="V73" s="220"/>
    </row>
    <row r="74" spans="16:22">
      <c r="P74" s="1"/>
      <c r="Q74" s="1"/>
      <c r="R74" s="1"/>
      <c r="S74" s="1"/>
      <c r="T74" s="219"/>
      <c r="U74" s="219"/>
      <c r="V74" s="219"/>
    </row>
    <row r="75" spans="16:22">
      <c r="P75" s="1"/>
      <c r="Q75" s="1"/>
      <c r="R75" s="1"/>
      <c r="S75" s="1"/>
      <c r="T75" s="219"/>
      <c r="U75" s="1"/>
      <c r="V75" s="219"/>
    </row>
    <row r="76" spans="16:22">
      <c r="P76" s="1"/>
      <c r="Q76" s="1"/>
      <c r="R76" s="1"/>
      <c r="S76" s="1"/>
      <c r="T76" s="219"/>
      <c r="U76" s="219"/>
      <c r="V76" s="220"/>
    </row>
  </sheetData>
  <mergeCells count="34">
    <mergeCell ref="V60:Y60"/>
    <mergeCell ref="Z7:Z8"/>
    <mergeCell ref="W7:W8"/>
    <mergeCell ref="Y7:Y8"/>
    <mergeCell ref="V58:Y58"/>
    <mergeCell ref="V59:Y59"/>
    <mergeCell ref="R7:R8"/>
    <mergeCell ref="Q7:Q8"/>
    <mergeCell ref="S7:S8"/>
    <mergeCell ref="V7:V8"/>
    <mergeCell ref="T7:T8"/>
    <mergeCell ref="U7:U8"/>
    <mergeCell ref="F7:H7"/>
    <mergeCell ref="M7:M8"/>
    <mergeCell ref="J7:J8"/>
    <mergeCell ref="K7:K8"/>
    <mergeCell ref="L7:L8"/>
    <mergeCell ref="I7:I8"/>
    <mergeCell ref="C7:C8"/>
    <mergeCell ref="A2:Z2"/>
    <mergeCell ref="A1:Z1"/>
    <mergeCell ref="A3:Z3"/>
    <mergeCell ref="A4:Z4"/>
    <mergeCell ref="A6:A9"/>
    <mergeCell ref="B6:B9"/>
    <mergeCell ref="J6:M6"/>
    <mergeCell ref="Q6:S6"/>
    <mergeCell ref="T6:V6"/>
    <mergeCell ref="Y6:Z6"/>
    <mergeCell ref="D7:D8"/>
    <mergeCell ref="D6:I6"/>
    <mergeCell ref="N7:N8"/>
    <mergeCell ref="P7:P8"/>
    <mergeCell ref="E7:E8"/>
  </mergeCells>
  <printOptions horizontalCentered="1"/>
  <pageMargins left="0.51181102362204722" right="0.11811023622047245" top="0.35433070866141736" bottom="0.15748031496062992" header="0.31496062992125984" footer="0.31496062992125984"/>
  <pageSetup paperSize="9" scale="4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AG45"/>
  <sheetViews>
    <sheetView view="pageBreakPreview" zoomScale="60" zoomScaleNormal="90" workbookViewId="0">
      <selection activeCell="P14" sqref="P14"/>
    </sheetView>
  </sheetViews>
  <sheetFormatPr defaultRowHeight="24.6"/>
  <cols>
    <col min="1" max="1" width="12.6640625" style="144" customWidth="1"/>
    <col min="2" max="2" width="36.6640625" style="142" bestFit="1" customWidth="1"/>
    <col min="3" max="3" width="10.6640625" style="142" customWidth="1"/>
    <col min="4" max="4" width="9.88671875" style="21" customWidth="1"/>
    <col min="5" max="5" width="9" style="21" customWidth="1"/>
    <col min="6" max="7" width="13.6640625" style="21" customWidth="1"/>
    <col min="8" max="8" width="10.6640625" style="21" customWidth="1"/>
    <col min="9" max="9" width="14.77734375" style="21" customWidth="1"/>
    <col min="10" max="12" width="9" style="21" customWidth="1"/>
    <col min="13" max="13" width="9.88671875" style="142" customWidth="1"/>
    <col min="14" max="14" width="13.21875" style="142" bestFit="1" customWidth="1"/>
    <col min="15" max="15" width="1.88671875" style="142" customWidth="1"/>
    <col min="16" max="16" width="14.6640625" style="144" bestFit="1" customWidth="1"/>
    <col min="17" max="20" width="8.21875" style="144" customWidth="1"/>
    <col min="21" max="21" width="12" style="144" customWidth="1"/>
    <col min="22" max="22" width="8.88671875" style="144" customWidth="1"/>
    <col min="23" max="23" width="14.88671875" style="142" bestFit="1" customWidth="1"/>
    <col min="24" max="24" width="1.33203125" style="142" customWidth="1"/>
    <col min="25" max="26" width="11.21875" style="144" customWidth="1"/>
    <col min="27" max="27" width="4.6640625" style="142" customWidth="1"/>
    <col min="28" max="28" width="17.21875" style="21" bestFit="1" customWidth="1"/>
    <col min="29" max="29" width="13.33203125" style="142" bestFit="1" customWidth="1"/>
    <col min="30" max="30" width="4.33203125" style="142" customWidth="1"/>
    <col min="31" max="31" width="17.6640625" style="142" bestFit="1" customWidth="1"/>
    <col min="32" max="32" width="8.77734375" style="142"/>
    <col min="33" max="33" width="13.88671875" style="142" bestFit="1" customWidth="1"/>
    <col min="34" max="34" width="8.77734375" style="142"/>
    <col min="35" max="35" width="16.33203125" style="142" bestFit="1" customWidth="1"/>
    <col min="36" max="263" width="8.77734375" style="142"/>
    <col min="264" max="264" width="17.88671875" style="142" bestFit="1" customWidth="1"/>
    <col min="265" max="265" width="40.77734375" style="142" customWidth="1"/>
    <col min="266" max="266" width="18.77734375" style="142" customWidth="1"/>
    <col min="267" max="267" width="17.21875" style="142" bestFit="1" customWidth="1"/>
    <col min="268" max="268" width="17.21875" style="142" customWidth="1"/>
    <col min="269" max="269" width="16.109375" style="142" bestFit="1" customWidth="1"/>
    <col min="270" max="270" width="12.88671875" style="142" customWidth="1"/>
    <col min="271" max="271" width="16.33203125" style="142" bestFit="1" customWidth="1"/>
    <col min="272" max="272" width="13.6640625" style="142" bestFit="1" customWidth="1"/>
    <col min="273" max="273" width="19.109375" style="142" bestFit="1" customWidth="1"/>
    <col min="274" max="274" width="4.33203125" style="142" customWidth="1"/>
    <col min="275" max="275" width="17.6640625" style="142" bestFit="1" customWidth="1"/>
    <col min="276" max="276" width="16.33203125" style="142" bestFit="1" customWidth="1"/>
    <col min="277" max="277" width="14.6640625" style="142" bestFit="1" customWidth="1"/>
    <col min="278" max="278" width="12.77734375" style="142" bestFit="1" customWidth="1"/>
    <col min="279" max="279" width="18.77734375" style="142" customWidth="1"/>
    <col min="280" max="280" width="4.21875" style="142" customWidth="1"/>
    <col min="281" max="282" width="17.21875" style="142" bestFit="1" customWidth="1"/>
    <col min="283" max="283" width="4.6640625" style="142" customWidth="1"/>
    <col min="284" max="284" width="17.21875" style="142" bestFit="1" customWidth="1"/>
    <col min="285" max="285" width="8.77734375" style="142"/>
    <col min="286" max="286" width="4.33203125" style="142" customWidth="1"/>
    <col min="287" max="287" width="17.6640625" style="142" bestFit="1" customWidth="1"/>
    <col min="288" max="290" width="8.77734375" style="142"/>
    <col min="291" max="291" width="16.33203125" style="142" bestFit="1" customWidth="1"/>
    <col min="292" max="519" width="8.77734375" style="142"/>
    <col min="520" max="520" width="17.88671875" style="142" bestFit="1" customWidth="1"/>
    <col min="521" max="521" width="40.77734375" style="142" customWidth="1"/>
    <col min="522" max="522" width="18.77734375" style="142" customWidth="1"/>
    <col min="523" max="523" width="17.21875" style="142" bestFit="1" customWidth="1"/>
    <col min="524" max="524" width="17.21875" style="142" customWidth="1"/>
    <col min="525" max="525" width="16.109375" style="142" bestFit="1" customWidth="1"/>
    <col min="526" max="526" width="12.88671875" style="142" customWidth="1"/>
    <col min="527" max="527" width="16.33203125" style="142" bestFit="1" customWidth="1"/>
    <col min="528" max="528" width="13.6640625" style="142" bestFit="1" customWidth="1"/>
    <col min="529" max="529" width="19.109375" style="142" bestFit="1" customWidth="1"/>
    <col min="530" max="530" width="4.33203125" style="142" customWidth="1"/>
    <col min="531" max="531" width="17.6640625" style="142" bestFit="1" customWidth="1"/>
    <col min="532" max="532" width="16.33203125" style="142" bestFit="1" customWidth="1"/>
    <col min="533" max="533" width="14.6640625" style="142" bestFit="1" customWidth="1"/>
    <col min="534" max="534" width="12.77734375" style="142" bestFit="1" customWidth="1"/>
    <col min="535" max="535" width="18.77734375" style="142" customWidth="1"/>
    <col min="536" max="536" width="4.21875" style="142" customWidth="1"/>
    <col min="537" max="538" width="17.21875" style="142" bestFit="1" customWidth="1"/>
    <col min="539" max="539" width="4.6640625" style="142" customWidth="1"/>
    <col min="540" max="540" width="17.21875" style="142" bestFit="1" customWidth="1"/>
    <col min="541" max="541" width="8.77734375" style="142"/>
    <col min="542" max="542" width="4.33203125" style="142" customWidth="1"/>
    <col min="543" max="543" width="17.6640625" style="142" bestFit="1" customWidth="1"/>
    <col min="544" max="546" width="8.77734375" style="142"/>
    <col min="547" max="547" width="16.33203125" style="142" bestFit="1" customWidth="1"/>
    <col min="548" max="775" width="8.77734375" style="142"/>
    <col min="776" max="776" width="17.88671875" style="142" bestFit="1" customWidth="1"/>
    <col min="777" max="777" width="40.77734375" style="142" customWidth="1"/>
    <col min="778" max="778" width="18.77734375" style="142" customWidth="1"/>
    <col min="779" max="779" width="17.21875" style="142" bestFit="1" customWidth="1"/>
    <col min="780" max="780" width="17.21875" style="142" customWidth="1"/>
    <col min="781" max="781" width="16.109375" style="142" bestFit="1" customWidth="1"/>
    <col min="782" max="782" width="12.88671875" style="142" customWidth="1"/>
    <col min="783" max="783" width="16.33203125" style="142" bestFit="1" customWidth="1"/>
    <col min="784" max="784" width="13.6640625" style="142" bestFit="1" customWidth="1"/>
    <col min="785" max="785" width="19.109375" style="142" bestFit="1" customWidth="1"/>
    <col min="786" max="786" width="4.33203125" style="142" customWidth="1"/>
    <col min="787" max="787" width="17.6640625" style="142" bestFit="1" customWidth="1"/>
    <col min="788" max="788" width="16.33203125" style="142" bestFit="1" customWidth="1"/>
    <col min="789" max="789" width="14.6640625" style="142" bestFit="1" customWidth="1"/>
    <col min="790" max="790" width="12.77734375" style="142" bestFit="1" customWidth="1"/>
    <col min="791" max="791" width="18.77734375" style="142" customWidth="1"/>
    <col min="792" max="792" width="4.21875" style="142" customWidth="1"/>
    <col min="793" max="794" width="17.21875" style="142" bestFit="1" customWidth="1"/>
    <col min="795" max="795" width="4.6640625" style="142" customWidth="1"/>
    <col min="796" max="796" width="17.21875" style="142" bestFit="1" customWidth="1"/>
    <col min="797" max="797" width="8.77734375" style="142"/>
    <col min="798" max="798" width="4.33203125" style="142" customWidth="1"/>
    <col min="799" max="799" width="17.6640625" style="142" bestFit="1" customWidth="1"/>
    <col min="800" max="802" width="8.77734375" style="142"/>
    <col min="803" max="803" width="16.33203125" style="142" bestFit="1" customWidth="1"/>
    <col min="804" max="1031" width="8.77734375" style="142"/>
    <col min="1032" max="1032" width="17.88671875" style="142" bestFit="1" customWidth="1"/>
    <col min="1033" max="1033" width="40.77734375" style="142" customWidth="1"/>
    <col min="1034" max="1034" width="18.77734375" style="142" customWidth="1"/>
    <col min="1035" max="1035" width="17.21875" style="142" bestFit="1" customWidth="1"/>
    <col min="1036" max="1036" width="17.21875" style="142" customWidth="1"/>
    <col min="1037" max="1037" width="16.109375" style="142" bestFit="1" customWidth="1"/>
    <col min="1038" max="1038" width="12.88671875" style="142" customWidth="1"/>
    <col min="1039" max="1039" width="16.33203125" style="142" bestFit="1" customWidth="1"/>
    <col min="1040" max="1040" width="13.6640625" style="142" bestFit="1" customWidth="1"/>
    <col min="1041" max="1041" width="19.109375" style="142" bestFit="1" customWidth="1"/>
    <col min="1042" max="1042" width="4.33203125" style="142" customWidth="1"/>
    <col min="1043" max="1043" width="17.6640625" style="142" bestFit="1" customWidth="1"/>
    <col min="1044" max="1044" width="16.33203125" style="142" bestFit="1" customWidth="1"/>
    <col min="1045" max="1045" width="14.6640625" style="142" bestFit="1" customWidth="1"/>
    <col min="1046" max="1046" width="12.77734375" style="142" bestFit="1" customWidth="1"/>
    <col min="1047" max="1047" width="18.77734375" style="142" customWidth="1"/>
    <col min="1048" max="1048" width="4.21875" style="142" customWidth="1"/>
    <col min="1049" max="1050" width="17.21875" style="142" bestFit="1" customWidth="1"/>
    <col min="1051" max="1051" width="4.6640625" style="142" customWidth="1"/>
    <col min="1052" max="1052" width="17.21875" style="142" bestFit="1" customWidth="1"/>
    <col min="1053" max="1053" width="8.77734375" style="142"/>
    <col min="1054" max="1054" width="4.33203125" style="142" customWidth="1"/>
    <col min="1055" max="1055" width="17.6640625" style="142" bestFit="1" customWidth="1"/>
    <col min="1056" max="1058" width="8.77734375" style="142"/>
    <col min="1059" max="1059" width="16.33203125" style="142" bestFit="1" customWidth="1"/>
    <col min="1060" max="1287" width="8.77734375" style="142"/>
    <col min="1288" max="1288" width="17.88671875" style="142" bestFit="1" customWidth="1"/>
    <col min="1289" max="1289" width="40.77734375" style="142" customWidth="1"/>
    <col min="1290" max="1290" width="18.77734375" style="142" customWidth="1"/>
    <col min="1291" max="1291" width="17.21875" style="142" bestFit="1" customWidth="1"/>
    <col min="1292" max="1292" width="17.21875" style="142" customWidth="1"/>
    <col min="1293" max="1293" width="16.109375" style="142" bestFit="1" customWidth="1"/>
    <col min="1294" max="1294" width="12.88671875" style="142" customWidth="1"/>
    <col min="1295" max="1295" width="16.33203125" style="142" bestFit="1" customWidth="1"/>
    <col min="1296" max="1296" width="13.6640625" style="142" bestFit="1" customWidth="1"/>
    <col min="1297" max="1297" width="19.109375" style="142" bestFit="1" customWidth="1"/>
    <col min="1298" max="1298" width="4.33203125" style="142" customWidth="1"/>
    <col min="1299" max="1299" width="17.6640625" style="142" bestFit="1" customWidth="1"/>
    <col min="1300" max="1300" width="16.33203125" style="142" bestFit="1" customWidth="1"/>
    <col min="1301" max="1301" width="14.6640625" style="142" bestFit="1" customWidth="1"/>
    <col min="1302" max="1302" width="12.77734375" style="142" bestFit="1" customWidth="1"/>
    <col min="1303" max="1303" width="18.77734375" style="142" customWidth="1"/>
    <col min="1304" max="1304" width="4.21875" style="142" customWidth="1"/>
    <col min="1305" max="1306" width="17.21875" style="142" bestFit="1" customWidth="1"/>
    <col min="1307" max="1307" width="4.6640625" style="142" customWidth="1"/>
    <col min="1308" max="1308" width="17.21875" style="142" bestFit="1" customWidth="1"/>
    <col min="1309" max="1309" width="8.77734375" style="142"/>
    <col min="1310" max="1310" width="4.33203125" style="142" customWidth="1"/>
    <col min="1311" max="1311" width="17.6640625" style="142" bestFit="1" customWidth="1"/>
    <col min="1312" max="1314" width="8.77734375" style="142"/>
    <col min="1315" max="1315" width="16.33203125" style="142" bestFit="1" customWidth="1"/>
    <col min="1316" max="1543" width="8.77734375" style="142"/>
    <col min="1544" max="1544" width="17.88671875" style="142" bestFit="1" customWidth="1"/>
    <col min="1545" max="1545" width="40.77734375" style="142" customWidth="1"/>
    <col min="1546" max="1546" width="18.77734375" style="142" customWidth="1"/>
    <col min="1547" max="1547" width="17.21875" style="142" bestFit="1" customWidth="1"/>
    <col min="1548" max="1548" width="17.21875" style="142" customWidth="1"/>
    <col min="1549" max="1549" width="16.109375" style="142" bestFit="1" customWidth="1"/>
    <col min="1550" max="1550" width="12.88671875" style="142" customWidth="1"/>
    <col min="1551" max="1551" width="16.33203125" style="142" bestFit="1" customWidth="1"/>
    <col min="1552" max="1552" width="13.6640625" style="142" bestFit="1" customWidth="1"/>
    <col min="1553" max="1553" width="19.109375" style="142" bestFit="1" customWidth="1"/>
    <col min="1554" max="1554" width="4.33203125" style="142" customWidth="1"/>
    <col min="1555" max="1555" width="17.6640625" style="142" bestFit="1" customWidth="1"/>
    <col min="1556" max="1556" width="16.33203125" style="142" bestFit="1" customWidth="1"/>
    <col min="1557" max="1557" width="14.6640625" style="142" bestFit="1" customWidth="1"/>
    <col min="1558" max="1558" width="12.77734375" style="142" bestFit="1" customWidth="1"/>
    <col min="1559" max="1559" width="18.77734375" style="142" customWidth="1"/>
    <col min="1560" max="1560" width="4.21875" style="142" customWidth="1"/>
    <col min="1561" max="1562" width="17.21875" style="142" bestFit="1" customWidth="1"/>
    <col min="1563" max="1563" width="4.6640625" style="142" customWidth="1"/>
    <col min="1564" max="1564" width="17.21875" style="142" bestFit="1" customWidth="1"/>
    <col min="1565" max="1565" width="8.77734375" style="142"/>
    <col min="1566" max="1566" width="4.33203125" style="142" customWidth="1"/>
    <col min="1567" max="1567" width="17.6640625" style="142" bestFit="1" customWidth="1"/>
    <col min="1568" max="1570" width="8.77734375" style="142"/>
    <col min="1571" max="1571" width="16.33203125" style="142" bestFit="1" customWidth="1"/>
    <col min="1572" max="1799" width="8.77734375" style="142"/>
    <col min="1800" max="1800" width="17.88671875" style="142" bestFit="1" customWidth="1"/>
    <col min="1801" max="1801" width="40.77734375" style="142" customWidth="1"/>
    <col min="1802" max="1802" width="18.77734375" style="142" customWidth="1"/>
    <col min="1803" max="1803" width="17.21875" style="142" bestFit="1" customWidth="1"/>
    <col min="1804" max="1804" width="17.21875" style="142" customWidth="1"/>
    <col min="1805" max="1805" width="16.109375" style="142" bestFit="1" customWidth="1"/>
    <col min="1806" max="1806" width="12.88671875" style="142" customWidth="1"/>
    <col min="1807" max="1807" width="16.33203125" style="142" bestFit="1" customWidth="1"/>
    <col min="1808" max="1808" width="13.6640625" style="142" bestFit="1" customWidth="1"/>
    <col min="1809" max="1809" width="19.109375" style="142" bestFit="1" customWidth="1"/>
    <col min="1810" max="1810" width="4.33203125" style="142" customWidth="1"/>
    <col min="1811" max="1811" width="17.6640625" style="142" bestFit="1" customWidth="1"/>
    <col min="1812" max="1812" width="16.33203125" style="142" bestFit="1" customWidth="1"/>
    <col min="1813" max="1813" width="14.6640625" style="142" bestFit="1" customWidth="1"/>
    <col min="1814" max="1814" width="12.77734375" style="142" bestFit="1" customWidth="1"/>
    <col min="1815" max="1815" width="18.77734375" style="142" customWidth="1"/>
    <col min="1816" max="1816" width="4.21875" style="142" customWidth="1"/>
    <col min="1817" max="1818" width="17.21875" style="142" bestFit="1" customWidth="1"/>
    <col min="1819" max="1819" width="4.6640625" style="142" customWidth="1"/>
    <col min="1820" max="1820" width="17.21875" style="142" bestFit="1" customWidth="1"/>
    <col min="1821" max="1821" width="8.77734375" style="142"/>
    <col min="1822" max="1822" width="4.33203125" style="142" customWidth="1"/>
    <col min="1823" max="1823" width="17.6640625" style="142" bestFit="1" customWidth="1"/>
    <col min="1824" max="1826" width="8.77734375" style="142"/>
    <col min="1827" max="1827" width="16.33203125" style="142" bestFit="1" customWidth="1"/>
    <col min="1828" max="2055" width="8.77734375" style="142"/>
    <col min="2056" max="2056" width="17.88671875" style="142" bestFit="1" customWidth="1"/>
    <col min="2057" max="2057" width="40.77734375" style="142" customWidth="1"/>
    <col min="2058" max="2058" width="18.77734375" style="142" customWidth="1"/>
    <col min="2059" max="2059" width="17.21875" style="142" bestFit="1" customWidth="1"/>
    <col min="2060" max="2060" width="17.21875" style="142" customWidth="1"/>
    <col min="2061" max="2061" width="16.109375" style="142" bestFit="1" customWidth="1"/>
    <col min="2062" max="2062" width="12.88671875" style="142" customWidth="1"/>
    <col min="2063" max="2063" width="16.33203125" style="142" bestFit="1" customWidth="1"/>
    <col min="2064" max="2064" width="13.6640625" style="142" bestFit="1" customWidth="1"/>
    <col min="2065" max="2065" width="19.109375" style="142" bestFit="1" customWidth="1"/>
    <col min="2066" max="2066" width="4.33203125" style="142" customWidth="1"/>
    <col min="2067" max="2067" width="17.6640625" style="142" bestFit="1" customWidth="1"/>
    <col min="2068" max="2068" width="16.33203125" style="142" bestFit="1" customWidth="1"/>
    <col min="2069" max="2069" width="14.6640625" style="142" bestFit="1" customWidth="1"/>
    <col min="2070" max="2070" width="12.77734375" style="142" bestFit="1" customWidth="1"/>
    <col min="2071" max="2071" width="18.77734375" style="142" customWidth="1"/>
    <col min="2072" max="2072" width="4.21875" style="142" customWidth="1"/>
    <col min="2073" max="2074" width="17.21875" style="142" bestFit="1" customWidth="1"/>
    <col min="2075" max="2075" width="4.6640625" style="142" customWidth="1"/>
    <col min="2076" max="2076" width="17.21875" style="142" bestFit="1" customWidth="1"/>
    <col min="2077" max="2077" width="8.77734375" style="142"/>
    <col min="2078" max="2078" width="4.33203125" style="142" customWidth="1"/>
    <col min="2079" max="2079" width="17.6640625" style="142" bestFit="1" customWidth="1"/>
    <col min="2080" max="2082" width="8.77734375" style="142"/>
    <col min="2083" max="2083" width="16.33203125" style="142" bestFit="1" customWidth="1"/>
    <col min="2084" max="2311" width="8.77734375" style="142"/>
    <col min="2312" max="2312" width="17.88671875" style="142" bestFit="1" customWidth="1"/>
    <col min="2313" max="2313" width="40.77734375" style="142" customWidth="1"/>
    <col min="2314" max="2314" width="18.77734375" style="142" customWidth="1"/>
    <col min="2315" max="2315" width="17.21875" style="142" bestFit="1" customWidth="1"/>
    <col min="2316" max="2316" width="17.21875" style="142" customWidth="1"/>
    <col min="2317" max="2317" width="16.109375" style="142" bestFit="1" customWidth="1"/>
    <col min="2318" max="2318" width="12.88671875" style="142" customWidth="1"/>
    <col min="2319" max="2319" width="16.33203125" style="142" bestFit="1" customWidth="1"/>
    <col min="2320" max="2320" width="13.6640625" style="142" bestFit="1" customWidth="1"/>
    <col min="2321" max="2321" width="19.109375" style="142" bestFit="1" customWidth="1"/>
    <col min="2322" max="2322" width="4.33203125" style="142" customWidth="1"/>
    <col min="2323" max="2323" width="17.6640625" style="142" bestFit="1" customWidth="1"/>
    <col min="2324" max="2324" width="16.33203125" style="142" bestFit="1" customWidth="1"/>
    <col min="2325" max="2325" width="14.6640625" style="142" bestFit="1" customWidth="1"/>
    <col min="2326" max="2326" width="12.77734375" style="142" bestFit="1" customWidth="1"/>
    <col min="2327" max="2327" width="18.77734375" style="142" customWidth="1"/>
    <col min="2328" max="2328" width="4.21875" style="142" customWidth="1"/>
    <col min="2329" max="2330" width="17.21875" style="142" bestFit="1" customWidth="1"/>
    <col min="2331" max="2331" width="4.6640625" style="142" customWidth="1"/>
    <col min="2332" max="2332" width="17.21875" style="142" bestFit="1" customWidth="1"/>
    <col min="2333" max="2333" width="8.77734375" style="142"/>
    <col min="2334" max="2334" width="4.33203125" style="142" customWidth="1"/>
    <col min="2335" max="2335" width="17.6640625" style="142" bestFit="1" customWidth="1"/>
    <col min="2336" max="2338" width="8.77734375" style="142"/>
    <col min="2339" max="2339" width="16.33203125" style="142" bestFit="1" customWidth="1"/>
    <col min="2340" max="2567" width="8.77734375" style="142"/>
    <col min="2568" max="2568" width="17.88671875" style="142" bestFit="1" customWidth="1"/>
    <col min="2569" max="2569" width="40.77734375" style="142" customWidth="1"/>
    <col min="2570" max="2570" width="18.77734375" style="142" customWidth="1"/>
    <col min="2571" max="2571" width="17.21875" style="142" bestFit="1" customWidth="1"/>
    <col min="2572" max="2572" width="17.21875" style="142" customWidth="1"/>
    <col min="2573" max="2573" width="16.109375" style="142" bestFit="1" customWidth="1"/>
    <col min="2574" max="2574" width="12.88671875" style="142" customWidth="1"/>
    <col min="2575" max="2575" width="16.33203125" style="142" bestFit="1" customWidth="1"/>
    <col min="2576" max="2576" width="13.6640625" style="142" bestFit="1" customWidth="1"/>
    <col min="2577" max="2577" width="19.109375" style="142" bestFit="1" customWidth="1"/>
    <col min="2578" max="2578" width="4.33203125" style="142" customWidth="1"/>
    <col min="2579" max="2579" width="17.6640625" style="142" bestFit="1" customWidth="1"/>
    <col min="2580" max="2580" width="16.33203125" style="142" bestFit="1" customWidth="1"/>
    <col min="2581" max="2581" width="14.6640625" style="142" bestFit="1" customWidth="1"/>
    <col min="2582" max="2582" width="12.77734375" style="142" bestFit="1" customWidth="1"/>
    <col min="2583" max="2583" width="18.77734375" style="142" customWidth="1"/>
    <col min="2584" max="2584" width="4.21875" style="142" customWidth="1"/>
    <col min="2585" max="2586" width="17.21875" style="142" bestFit="1" customWidth="1"/>
    <col min="2587" max="2587" width="4.6640625" style="142" customWidth="1"/>
    <col min="2588" max="2588" width="17.21875" style="142" bestFit="1" customWidth="1"/>
    <col min="2589" max="2589" width="8.77734375" style="142"/>
    <col min="2590" max="2590" width="4.33203125" style="142" customWidth="1"/>
    <col min="2591" max="2591" width="17.6640625" style="142" bestFit="1" customWidth="1"/>
    <col min="2592" max="2594" width="8.77734375" style="142"/>
    <col min="2595" max="2595" width="16.33203125" style="142" bestFit="1" customWidth="1"/>
    <col min="2596" max="2823" width="8.77734375" style="142"/>
    <col min="2824" max="2824" width="17.88671875" style="142" bestFit="1" customWidth="1"/>
    <col min="2825" max="2825" width="40.77734375" style="142" customWidth="1"/>
    <col min="2826" max="2826" width="18.77734375" style="142" customWidth="1"/>
    <col min="2827" max="2827" width="17.21875" style="142" bestFit="1" customWidth="1"/>
    <col min="2828" max="2828" width="17.21875" style="142" customWidth="1"/>
    <col min="2829" max="2829" width="16.109375" style="142" bestFit="1" customWidth="1"/>
    <col min="2830" max="2830" width="12.88671875" style="142" customWidth="1"/>
    <col min="2831" max="2831" width="16.33203125" style="142" bestFit="1" customWidth="1"/>
    <col min="2832" max="2832" width="13.6640625" style="142" bestFit="1" customWidth="1"/>
    <col min="2833" max="2833" width="19.109375" style="142" bestFit="1" customWidth="1"/>
    <col min="2834" max="2834" width="4.33203125" style="142" customWidth="1"/>
    <col min="2835" max="2835" width="17.6640625" style="142" bestFit="1" customWidth="1"/>
    <col min="2836" max="2836" width="16.33203125" style="142" bestFit="1" customWidth="1"/>
    <col min="2837" max="2837" width="14.6640625" style="142" bestFit="1" customWidth="1"/>
    <col min="2838" max="2838" width="12.77734375" style="142" bestFit="1" customWidth="1"/>
    <col min="2839" max="2839" width="18.77734375" style="142" customWidth="1"/>
    <col min="2840" max="2840" width="4.21875" style="142" customWidth="1"/>
    <col min="2841" max="2842" width="17.21875" style="142" bestFit="1" customWidth="1"/>
    <col min="2843" max="2843" width="4.6640625" style="142" customWidth="1"/>
    <col min="2844" max="2844" width="17.21875" style="142" bestFit="1" customWidth="1"/>
    <col min="2845" max="2845" width="8.77734375" style="142"/>
    <col min="2846" max="2846" width="4.33203125" style="142" customWidth="1"/>
    <col min="2847" max="2847" width="17.6640625" style="142" bestFit="1" customWidth="1"/>
    <col min="2848" max="2850" width="8.77734375" style="142"/>
    <col min="2851" max="2851" width="16.33203125" style="142" bestFit="1" customWidth="1"/>
    <col min="2852" max="3079" width="8.77734375" style="142"/>
    <col min="3080" max="3080" width="17.88671875" style="142" bestFit="1" customWidth="1"/>
    <col min="3081" max="3081" width="40.77734375" style="142" customWidth="1"/>
    <col min="3082" max="3082" width="18.77734375" style="142" customWidth="1"/>
    <col min="3083" max="3083" width="17.21875" style="142" bestFit="1" customWidth="1"/>
    <col min="3084" max="3084" width="17.21875" style="142" customWidth="1"/>
    <col min="3085" max="3085" width="16.109375" style="142" bestFit="1" customWidth="1"/>
    <col min="3086" max="3086" width="12.88671875" style="142" customWidth="1"/>
    <col min="3087" max="3087" width="16.33203125" style="142" bestFit="1" customWidth="1"/>
    <col min="3088" max="3088" width="13.6640625" style="142" bestFit="1" customWidth="1"/>
    <col min="3089" max="3089" width="19.109375" style="142" bestFit="1" customWidth="1"/>
    <col min="3090" max="3090" width="4.33203125" style="142" customWidth="1"/>
    <col min="3091" max="3091" width="17.6640625" style="142" bestFit="1" customWidth="1"/>
    <col min="3092" max="3092" width="16.33203125" style="142" bestFit="1" customWidth="1"/>
    <col min="3093" max="3093" width="14.6640625" style="142" bestFit="1" customWidth="1"/>
    <col min="3094" max="3094" width="12.77734375" style="142" bestFit="1" customWidth="1"/>
    <col min="3095" max="3095" width="18.77734375" style="142" customWidth="1"/>
    <col min="3096" max="3096" width="4.21875" style="142" customWidth="1"/>
    <col min="3097" max="3098" width="17.21875" style="142" bestFit="1" customWidth="1"/>
    <col min="3099" max="3099" width="4.6640625" style="142" customWidth="1"/>
    <col min="3100" max="3100" width="17.21875" style="142" bestFit="1" customWidth="1"/>
    <col min="3101" max="3101" width="8.77734375" style="142"/>
    <col min="3102" max="3102" width="4.33203125" style="142" customWidth="1"/>
    <col min="3103" max="3103" width="17.6640625" style="142" bestFit="1" customWidth="1"/>
    <col min="3104" max="3106" width="8.77734375" style="142"/>
    <col min="3107" max="3107" width="16.33203125" style="142" bestFit="1" customWidth="1"/>
    <col min="3108" max="3335" width="8.77734375" style="142"/>
    <col min="3336" max="3336" width="17.88671875" style="142" bestFit="1" customWidth="1"/>
    <col min="3337" max="3337" width="40.77734375" style="142" customWidth="1"/>
    <col min="3338" max="3338" width="18.77734375" style="142" customWidth="1"/>
    <col min="3339" max="3339" width="17.21875" style="142" bestFit="1" customWidth="1"/>
    <col min="3340" max="3340" width="17.21875" style="142" customWidth="1"/>
    <col min="3341" max="3341" width="16.109375" style="142" bestFit="1" customWidth="1"/>
    <col min="3342" max="3342" width="12.88671875" style="142" customWidth="1"/>
    <col min="3343" max="3343" width="16.33203125" style="142" bestFit="1" customWidth="1"/>
    <col min="3344" max="3344" width="13.6640625" style="142" bestFit="1" customWidth="1"/>
    <col min="3345" max="3345" width="19.109375" style="142" bestFit="1" customWidth="1"/>
    <col min="3346" max="3346" width="4.33203125" style="142" customWidth="1"/>
    <col min="3347" max="3347" width="17.6640625" style="142" bestFit="1" customWidth="1"/>
    <col min="3348" max="3348" width="16.33203125" style="142" bestFit="1" customWidth="1"/>
    <col min="3349" max="3349" width="14.6640625" style="142" bestFit="1" customWidth="1"/>
    <col min="3350" max="3350" width="12.77734375" style="142" bestFit="1" customWidth="1"/>
    <col min="3351" max="3351" width="18.77734375" style="142" customWidth="1"/>
    <col min="3352" max="3352" width="4.21875" style="142" customWidth="1"/>
    <col min="3353" max="3354" width="17.21875" style="142" bestFit="1" customWidth="1"/>
    <col min="3355" max="3355" width="4.6640625" style="142" customWidth="1"/>
    <col min="3356" max="3356" width="17.21875" style="142" bestFit="1" customWidth="1"/>
    <col min="3357" max="3357" width="8.77734375" style="142"/>
    <col min="3358" max="3358" width="4.33203125" style="142" customWidth="1"/>
    <col min="3359" max="3359" width="17.6640625" style="142" bestFit="1" customWidth="1"/>
    <col min="3360" max="3362" width="8.77734375" style="142"/>
    <col min="3363" max="3363" width="16.33203125" style="142" bestFit="1" customWidth="1"/>
    <col min="3364" max="3591" width="8.77734375" style="142"/>
    <col min="3592" max="3592" width="17.88671875" style="142" bestFit="1" customWidth="1"/>
    <col min="3593" max="3593" width="40.77734375" style="142" customWidth="1"/>
    <col min="3594" max="3594" width="18.77734375" style="142" customWidth="1"/>
    <col min="3595" max="3595" width="17.21875" style="142" bestFit="1" customWidth="1"/>
    <col min="3596" max="3596" width="17.21875" style="142" customWidth="1"/>
    <col min="3597" max="3597" width="16.109375" style="142" bestFit="1" customWidth="1"/>
    <col min="3598" max="3598" width="12.88671875" style="142" customWidth="1"/>
    <col min="3599" max="3599" width="16.33203125" style="142" bestFit="1" customWidth="1"/>
    <col min="3600" max="3600" width="13.6640625" style="142" bestFit="1" customWidth="1"/>
    <col min="3601" max="3601" width="19.109375" style="142" bestFit="1" customWidth="1"/>
    <col min="3602" max="3602" width="4.33203125" style="142" customWidth="1"/>
    <col min="3603" max="3603" width="17.6640625" style="142" bestFit="1" customWidth="1"/>
    <col min="3604" max="3604" width="16.33203125" style="142" bestFit="1" customWidth="1"/>
    <col min="3605" max="3605" width="14.6640625" style="142" bestFit="1" customWidth="1"/>
    <col min="3606" max="3606" width="12.77734375" style="142" bestFit="1" customWidth="1"/>
    <col min="3607" max="3607" width="18.77734375" style="142" customWidth="1"/>
    <col min="3608" max="3608" width="4.21875" style="142" customWidth="1"/>
    <col min="3609" max="3610" width="17.21875" style="142" bestFit="1" customWidth="1"/>
    <col min="3611" max="3611" width="4.6640625" style="142" customWidth="1"/>
    <col min="3612" max="3612" width="17.21875" style="142" bestFit="1" customWidth="1"/>
    <col min="3613" max="3613" width="8.77734375" style="142"/>
    <col min="3614" max="3614" width="4.33203125" style="142" customWidth="1"/>
    <col min="3615" max="3615" width="17.6640625" style="142" bestFit="1" customWidth="1"/>
    <col min="3616" max="3618" width="8.77734375" style="142"/>
    <col min="3619" max="3619" width="16.33203125" style="142" bestFit="1" customWidth="1"/>
    <col min="3620" max="3847" width="8.77734375" style="142"/>
    <col min="3848" max="3848" width="17.88671875" style="142" bestFit="1" customWidth="1"/>
    <col min="3849" max="3849" width="40.77734375" style="142" customWidth="1"/>
    <col min="3850" max="3850" width="18.77734375" style="142" customWidth="1"/>
    <col min="3851" max="3851" width="17.21875" style="142" bestFit="1" customWidth="1"/>
    <col min="3852" max="3852" width="17.21875" style="142" customWidth="1"/>
    <col min="3853" max="3853" width="16.109375" style="142" bestFit="1" customWidth="1"/>
    <col min="3854" max="3854" width="12.88671875" style="142" customWidth="1"/>
    <col min="3855" max="3855" width="16.33203125" style="142" bestFit="1" customWidth="1"/>
    <col min="3856" max="3856" width="13.6640625" style="142" bestFit="1" customWidth="1"/>
    <col min="3857" max="3857" width="19.109375" style="142" bestFit="1" customWidth="1"/>
    <col min="3858" max="3858" width="4.33203125" style="142" customWidth="1"/>
    <col min="3859" max="3859" width="17.6640625" style="142" bestFit="1" customWidth="1"/>
    <col min="3860" max="3860" width="16.33203125" style="142" bestFit="1" customWidth="1"/>
    <col min="3861" max="3861" width="14.6640625" style="142" bestFit="1" customWidth="1"/>
    <col min="3862" max="3862" width="12.77734375" style="142" bestFit="1" customWidth="1"/>
    <col min="3863" max="3863" width="18.77734375" style="142" customWidth="1"/>
    <col min="3864" max="3864" width="4.21875" style="142" customWidth="1"/>
    <col min="3865" max="3866" width="17.21875" style="142" bestFit="1" customWidth="1"/>
    <col min="3867" max="3867" width="4.6640625" style="142" customWidth="1"/>
    <col min="3868" max="3868" width="17.21875" style="142" bestFit="1" customWidth="1"/>
    <col min="3869" max="3869" width="8.77734375" style="142"/>
    <col min="3870" max="3870" width="4.33203125" style="142" customWidth="1"/>
    <col min="3871" max="3871" width="17.6640625" style="142" bestFit="1" customWidth="1"/>
    <col min="3872" max="3874" width="8.77734375" style="142"/>
    <col min="3875" max="3875" width="16.33203125" style="142" bestFit="1" customWidth="1"/>
    <col min="3876" max="4103" width="8.77734375" style="142"/>
    <col min="4104" max="4104" width="17.88671875" style="142" bestFit="1" customWidth="1"/>
    <col min="4105" max="4105" width="40.77734375" style="142" customWidth="1"/>
    <col min="4106" max="4106" width="18.77734375" style="142" customWidth="1"/>
    <col min="4107" max="4107" width="17.21875" style="142" bestFit="1" customWidth="1"/>
    <col min="4108" max="4108" width="17.21875" style="142" customWidth="1"/>
    <col min="4109" max="4109" width="16.109375" style="142" bestFit="1" customWidth="1"/>
    <col min="4110" max="4110" width="12.88671875" style="142" customWidth="1"/>
    <col min="4111" max="4111" width="16.33203125" style="142" bestFit="1" customWidth="1"/>
    <col min="4112" max="4112" width="13.6640625" style="142" bestFit="1" customWidth="1"/>
    <col min="4113" max="4113" width="19.109375" style="142" bestFit="1" customWidth="1"/>
    <col min="4114" max="4114" width="4.33203125" style="142" customWidth="1"/>
    <col min="4115" max="4115" width="17.6640625" style="142" bestFit="1" customWidth="1"/>
    <col min="4116" max="4116" width="16.33203125" style="142" bestFit="1" customWidth="1"/>
    <col min="4117" max="4117" width="14.6640625" style="142" bestFit="1" customWidth="1"/>
    <col min="4118" max="4118" width="12.77734375" style="142" bestFit="1" customWidth="1"/>
    <col min="4119" max="4119" width="18.77734375" style="142" customWidth="1"/>
    <col min="4120" max="4120" width="4.21875" style="142" customWidth="1"/>
    <col min="4121" max="4122" width="17.21875" style="142" bestFit="1" customWidth="1"/>
    <col min="4123" max="4123" width="4.6640625" style="142" customWidth="1"/>
    <col min="4124" max="4124" width="17.21875" style="142" bestFit="1" customWidth="1"/>
    <col min="4125" max="4125" width="8.77734375" style="142"/>
    <col min="4126" max="4126" width="4.33203125" style="142" customWidth="1"/>
    <col min="4127" max="4127" width="17.6640625" style="142" bestFit="1" customWidth="1"/>
    <col min="4128" max="4130" width="8.77734375" style="142"/>
    <col min="4131" max="4131" width="16.33203125" style="142" bestFit="1" customWidth="1"/>
    <col min="4132" max="4359" width="8.77734375" style="142"/>
    <col min="4360" max="4360" width="17.88671875" style="142" bestFit="1" customWidth="1"/>
    <col min="4361" max="4361" width="40.77734375" style="142" customWidth="1"/>
    <col min="4362" max="4362" width="18.77734375" style="142" customWidth="1"/>
    <col min="4363" max="4363" width="17.21875" style="142" bestFit="1" customWidth="1"/>
    <col min="4364" max="4364" width="17.21875" style="142" customWidth="1"/>
    <col min="4365" max="4365" width="16.109375" style="142" bestFit="1" customWidth="1"/>
    <col min="4366" max="4366" width="12.88671875" style="142" customWidth="1"/>
    <col min="4367" max="4367" width="16.33203125" style="142" bestFit="1" customWidth="1"/>
    <col min="4368" max="4368" width="13.6640625" style="142" bestFit="1" customWidth="1"/>
    <col min="4369" max="4369" width="19.109375" style="142" bestFit="1" customWidth="1"/>
    <col min="4370" max="4370" width="4.33203125" style="142" customWidth="1"/>
    <col min="4371" max="4371" width="17.6640625" style="142" bestFit="1" customWidth="1"/>
    <col min="4372" max="4372" width="16.33203125" style="142" bestFit="1" customWidth="1"/>
    <col min="4373" max="4373" width="14.6640625" style="142" bestFit="1" customWidth="1"/>
    <col min="4374" max="4374" width="12.77734375" style="142" bestFit="1" customWidth="1"/>
    <col min="4375" max="4375" width="18.77734375" style="142" customWidth="1"/>
    <col min="4376" max="4376" width="4.21875" style="142" customWidth="1"/>
    <col min="4377" max="4378" width="17.21875" style="142" bestFit="1" customWidth="1"/>
    <col min="4379" max="4379" width="4.6640625" style="142" customWidth="1"/>
    <col min="4380" max="4380" width="17.21875" style="142" bestFit="1" customWidth="1"/>
    <col min="4381" max="4381" width="8.77734375" style="142"/>
    <col min="4382" max="4382" width="4.33203125" style="142" customWidth="1"/>
    <col min="4383" max="4383" width="17.6640625" style="142" bestFit="1" customWidth="1"/>
    <col min="4384" max="4386" width="8.77734375" style="142"/>
    <col min="4387" max="4387" width="16.33203125" style="142" bestFit="1" customWidth="1"/>
    <col min="4388" max="4615" width="8.77734375" style="142"/>
    <col min="4616" max="4616" width="17.88671875" style="142" bestFit="1" customWidth="1"/>
    <col min="4617" max="4617" width="40.77734375" style="142" customWidth="1"/>
    <col min="4618" max="4618" width="18.77734375" style="142" customWidth="1"/>
    <col min="4619" max="4619" width="17.21875" style="142" bestFit="1" customWidth="1"/>
    <col min="4620" max="4620" width="17.21875" style="142" customWidth="1"/>
    <col min="4621" max="4621" width="16.109375" style="142" bestFit="1" customWidth="1"/>
    <col min="4622" max="4622" width="12.88671875" style="142" customWidth="1"/>
    <col min="4623" max="4623" width="16.33203125" style="142" bestFit="1" customWidth="1"/>
    <col min="4624" max="4624" width="13.6640625" style="142" bestFit="1" customWidth="1"/>
    <col min="4625" max="4625" width="19.109375" style="142" bestFit="1" customWidth="1"/>
    <col min="4626" max="4626" width="4.33203125" style="142" customWidth="1"/>
    <col min="4627" max="4627" width="17.6640625" style="142" bestFit="1" customWidth="1"/>
    <col min="4628" max="4628" width="16.33203125" style="142" bestFit="1" customWidth="1"/>
    <col min="4629" max="4629" width="14.6640625" style="142" bestFit="1" customWidth="1"/>
    <col min="4630" max="4630" width="12.77734375" style="142" bestFit="1" customWidth="1"/>
    <col min="4631" max="4631" width="18.77734375" style="142" customWidth="1"/>
    <col min="4632" max="4632" width="4.21875" style="142" customWidth="1"/>
    <col min="4633" max="4634" width="17.21875" style="142" bestFit="1" customWidth="1"/>
    <col min="4635" max="4635" width="4.6640625" style="142" customWidth="1"/>
    <col min="4636" max="4636" width="17.21875" style="142" bestFit="1" customWidth="1"/>
    <col min="4637" max="4637" width="8.77734375" style="142"/>
    <col min="4638" max="4638" width="4.33203125" style="142" customWidth="1"/>
    <col min="4639" max="4639" width="17.6640625" style="142" bestFit="1" customWidth="1"/>
    <col min="4640" max="4642" width="8.77734375" style="142"/>
    <col min="4643" max="4643" width="16.33203125" style="142" bestFit="1" customWidth="1"/>
    <col min="4644" max="4871" width="8.77734375" style="142"/>
    <col min="4872" max="4872" width="17.88671875" style="142" bestFit="1" customWidth="1"/>
    <col min="4873" max="4873" width="40.77734375" style="142" customWidth="1"/>
    <col min="4874" max="4874" width="18.77734375" style="142" customWidth="1"/>
    <col min="4875" max="4875" width="17.21875" style="142" bestFit="1" customWidth="1"/>
    <col min="4876" max="4876" width="17.21875" style="142" customWidth="1"/>
    <col min="4877" max="4877" width="16.109375" style="142" bestFit="1" customWidth="1"/>
    <col min="4878" max="4878" width="12.88671875" style="142" customWidth="1"/>
    <col min="4879" max="4879" width="16.33203125" style="142" bestFit="1" customWidth="1"/>
    <col min="4880" max="4880" width="13.6640625" style="142" bestFit="1" customWidth="1"/>
    <col min="4881" max="4881" width="19.109375" style="142" bestFit="1" customWidth="1"/>
    <col min="4882" max="4882" width="4.33203125" style="142" customWidth="1"/>
    <col min="4883" max="4883" width="17.6640625" style="142" bestFit="1" customWidth="1"/>
    <col min="4884" max="4884" width="16.33203125" style="142" bestFit="1" customWidth="1"/>
    <col min="4885" max="4885" width="14.6640625" style="142" bestFit="1" customWidth="1"/>
    <col min="4886" max="4886" width="12.77734375" style="142" bestFit="1" customWidth="1"/>
    <col min="4887" max="4887" width="18.77734375" style="142" customWidth="1"/>
    <col min="4888" max="4888" width="4.21875" style="142" customWidth="1"/>
    <col min="4889" max="4890" width="17.21875" style="142" bestFit="1" customWidth="1"/>
    <col min="4891" max="4891" width="4.6640625" style="142" customWidth="1"/>
    <col min="4892" max="4892" width="17.21875" style="142" bestFit="1" customWidth="1"/>
    <col min="4893" max="4893" width="8.77734375" style="142"/>
    <col min="4894" max="4894" width="4.33203125" style="142" customWidth="1"/>
    <col min="4895" max="4895" width="17.6640625" style="142" bestFit="1" customWidth="1"/>
    <col min="4896" max="4898" width="8.77734375" style="142"/>
    <col min="4899" max="4899" width="16.33203125" style="142" bestFit="1" customWidth="1"/>
    <col min="4900" max="5127" width="8.77734375" style="142"/>
    <col min="5128" max="5128" width="17.88671875" style="142" bestFit="1" customWidth="1"/>
    <col min="5129" max="5129" width="40.77734375" style="142" customWidth="1"/>
    <col min="5130" max="5130" width="18.77734375" style="142" customWidth="1"/>
    <col min="5131" max="5131" width="17.21875" style="142" bestFit="1" customWidth="1"/>
    <col min="5132" max="5132" width="17.21875" style="142" customWidth="1"/>
    <col min="5133" max="5133" width="16.109375" style="142" bestFit="1" customWidth="1"/>
    <col min="5134" max="5134" width="12.88671875" style="142" customWidth="1"/>
    <col min="5135" max="5135" width="16.33203125" style="142" bestFit="1" customWidth="1"/>
    <col min="5136" max="5136" width="13.6640625" style="142" bestFit="1" customWidth="1"/>
    <col min="5137" max="5137" width="19.109375" style="142" bestFit="1" customWidth="1"/>
    <col min="5138" max="5138" width="4.33203125" style="142" customWidth="1"/>
    <col min="5139" max="5139" width="17.6640625" style="142" bestFit="1" customWidth="1"/>
    <col min="5140" max="5140" width="16.33203125" style="142" bestFit="1" customWidth="1"/>
    <col min="5141" max="5141" width="14.6640625" style="142" bestFit="1" customWidth="1"/>
    <col min="5142" max="5142" width="12.77734375" style="142" bestFit="1" customWidth="1"/>
    <col min="5143" max="5143" width="18.77734375" style="142" customWidth="1"/>
    <col min="5144" max="5144" width="4.21875" style="142" customWidth="1"/>
    <col min="5145" max="5146" width="17.21875" style="142" bestFit="1" customWidth="1"/>
    <col min="5147" max="5147" width="4.6640625" style="142" customWidth="1"/>
    <col min="5148" max="5148" width="17.21875" style="142" bestFit="1" customWidth="1"/>
    <col min="5149" max="5149" width="8.77734375" style="142"/>
    <col min="5150" max="5150" width="4.33203125" style="142" customWidth="1"/>
    <col min="5151" max="5151" width="17.6640625" style="142" bestFit="1" customWidth="1"/>
    <col min="5152" max="5154" width="8.77734375" style="142"/>
    <col min="5155" max="5155" width="16.33203125" style="142" bestFit="1" customWidth="1"/>
    <col min="5156" max="5383" width="8.77734375" style="142"/>
    <col min="5384" max="5384" width="17.88671875" style="142" bestFit="1" customWidth="1"/>
    <col min="5385" max="5385" width="40.77734375" style="142" customWidth="1"/>
    <col min="5386" max="5386" width="18.77734375" style="142" customWidth="1"/>
    <col min="5387" max="5387" width="17.21875" style="142" bestFit="1" customWidth="1"/>
    <col min="5388" max="5388" width="17.21875" style="142" customWidth="1"/>
    <col min="5389" max="5389" width="16.109375" style="142" bestFit="1" customWidth="1"/>
    <col min="5390" max="5390" width="12.88671875" style="142" customWidth="1"/>
    <col min="5391" max="5391" width="16.33203125" style="142" bestFit="1" customWidth="1"/>
    <col min="5392" max="5392" width="13.6640625" style="142" bestFit="1" customWidth="1"/>
    <col min="5393" max="5393" width="19.109375" style="142" bestFit="1" customWidth="1"/>
    <col min="5394" max="5394" width="4.33203125" style="142" customWidth="1"/>
    <col min="5395" max="5395" width="17.6640625" style="142" bestFit="1" customWidth="1"/>
    <col min="5396" max="5396" width="16.33203125" style="142" bestFit="1" customWidth="1"/>
    <col min="5397" max="5397" width="14.6640625" style="142" bestFit="1" customWidth="1"/>
    <col min="5398" max="5398" width="12.77734375" style="142" bestFit="1" customWidth="1"/>
    <col min="5399" max="5399" width="18.77734375" style="142" customWidth="1"/>
    <col min="5400" max="5400" width="4.21875" style="142" customWidth="1"/>
    <col min="5401" max="5402" width="17.21875" style="142" bestFit="1" customWidth="1"/>
    <col min="5403" max="5403" width="4.6640625" style="142" customWidth="1"/>
    <col min="5404" max="5404" width="17.21875" style="142" bestFit="1" customWidth="1"/>
    <col min="5405" max="5405" width="8.77734375" style="142"/>
    <col min="5406" max="5406" width="4.33203125" style="142" customWidth="1"/>
    <col min="5407" max="5407" width="17.6640625" style="142" bestFit="1" customWidth="1"/>
    <col min="5408" max="5410" width="8.77734375" style="142"/>
    <col min="5411" max="5411" width="16.33203125" style="142" bestFit="1" customWidth="1"/>
    <col min="5412" max="5639" width="8.77734375" style="142"/>
    <col min="5640" max="5640" width="17.88671875" style="142" bestFit="1" customWidth="1"/>
    <col min="5641" max="5641" width="40.77734375" style="142" customWidth="1"/>
    <col min="5642" max="5642" width="18.77734375" style="142" customWidth="1"/>
    <col min="5643" max="5643" width="17.21875" style="142" bestFit="1" customWidth="1"/>
    <col min="5644" max="5644" width="17.21875" style="142" customWidth="1"/>
    <col min="5645" max="5645" width="16.109375" style="142" bestFit="1" customWidth="1"/>
    <col min="5646" max="5646" width="12.88671875" style="142" customWidth="1"/>
    <col min="5647" max="5647" width="16.33203125" style="142" bestFit="1" customWidth="1"/>
    <col min="5648" max="5648" width="13.6640625" style="142" bestFit="1" customWidth="1"/>
    <col min="5649" max="5649" width="19.109375" style="142" bestFit="1" customWidth="1"/>
    <col min="5650" max="5650" width="4.33203125" style="142" customWidth="1"/>
    <col min="5651" max="5651" width="17.6640625" style="142" bestFit="1" customWidth="1"/>
    <col min="5652" max="5652" width="16.33203125" style="142" bestFit="1" customWidth="1"/>
    <col min="5653" max="5653" width="14.6640625" style="142" bestFit="1" customWidth="1"/>
    <col min="5654" max="5654" width="12.77734375" style="142" bestFit="1" customWidth="1"/>
    <col min="5655" max="5655" width="18.77734375" style="142" customWidth="1"/>
    <col min="5656" max="5656" width="4.21875" style="142" customWidth="1"/>
    <col min="5657" max="5658" width="17.21875" style="142" bestFit="1" customWidth="1"/>
    <col min="5659" max="5659" width="4.6640625" style="142" customWidth="1"/>
    <col min="5660" max="5660" width="17.21875" style="142" bestFit="1" customWidth="1"/>
    <col min="5661" max="5661" width="8.77734375" style="142"/>
    <col min="5662" max="5662" width="4.33203125" style="142" customWidth="1"/>
    <col min="5663" max="5663" width="17.6640625" style="142" bestFit="1" customWidth="1"/>
    <col min="5664" max="5666" width="8.77734375" style="142"/>
    <col min="5667" max="5667" width="16.33203125" style="142" bestFit="1" customWidth="1"/>
    <col min="5668" max="5895" width="8.77734375" style="142"/>
    <col min="5896" max="5896" width="17.88671875" style="142" bestFit="1" customWidth="1"/>
    <col min="5897" max="5897" width="40.77734375" style="142" customWidth="1"/>
    <col min="5898" max="5898" width="18.77734375" style="142" customWidth="1"/>
    <col min="5899" max="5899" width="17.21875" style="142" bestFit="1" customWidth="1"/>
    <col min="5900" max="5900" width="17.21875" style="142" customWidth="1"/>
    <col min="5901" max="5901" width="16.109375" style="142" bestFit="1" customWidth="1"/>
    <col min="5902" max="5902" width="12.88671875" style="142" customWidth="1"/>
    <col min="5903" max="5903" width="16.33203125" style="142" bestFit="1" customWidth="1"/>
    <col min="5904" max="5904" width="13.6640625" style="142" bestFit="1" customWidth="1"/>
    <col min="5905" max="5905" width="19.109375" style="142" bestFit="1" customWidth="1"/>
    <col min="5906" max="5906" width="4.33203125" style="142" customWidth="1"/>
    <col min="5907" max="5907" width="17.6640625" style="142" bestFit="1" customWidth="1"/>
    <col min="5908" max="5908" width="16.33203125" style="142" bestFit="1" customWidth="1"/>
    <col min="5909" max="5909" width="14.6640625" style="142" bestFit="1" customWidth="1"/>
    <col min="5910" max="5910" width="12.77734375" style="142" bestFit="1" customWidth="1"/>
    <col min="5911" max="5911" width="18.77734375" style="142" customWidth="1"/>
    <col min="5912" max="5912" width="4.21875" style="142" customWidth="1"/>
    <col min="5913" max="5914" width="17.21875" style="142" bestFit="1" customWidth="1"/>
    <col min="5915" max="5915" width="4.6640625" style="142" customWidth="1"/>
    <col min="5916" max="5916" width="17.21875" style="142" bestFit="1" customWidth="1"/>
    <col min="5917" max="5917" width="8.77734375" style="142"/>
    <col min="5918" max="5918" width="4.33203125" style="142" customWidth="1"/>
    <col min="5919" max="5919" width="17.6640625" style="142" bestFit="1" customWidth="1"/>
    <col min="5920" max="5922" width="8.77734375" style="142"/>
    <col min="5923" max="5923" width="16.33203125" style="142" bestFit="1" customWidth="1"/>
    <col min="5924" max="6151" width="8.77734375" style="142"/>
    <col min="6152" max="6152" width="17.88671875" style="142" bestFit="1" customWidth="1"/>
    <col min="6153" max="6153" width="40.77734375" style="142" customWidth="1"/>
    <col min="6154" max="6154" width="18.77734375" style="142" customWidth="1"/>
    <col min="6155" max="6155" width="17.21875" style="142" bestFit="1" customWidth="1"/>
    <col min="6156" max="6156" width="17.21875" style="142" customWidth="1"/>
    <col min="6157" max="6157" width="16.109375" style="142" bestFit="1" customWidth="1"/>
    <col min="6158" max="6158" width="12.88671875" style="142" customWidth="1"/>
    <col min="6159" max="6159" width="16.33203125" style="142" bestFit="1" customWidth="1"/>
    <col min="6160" max="6160" width="13.6640625" style="142" bestFit="1" customWidth="1"/>
    <col min="6161" max="6161" width="19.109375" style="142" bestFit="1" customWidth="1"/>
    <col min="6162" max="6162" width="4.33203125" style="142" customWidth="1"/>
    <col min="6163" max="6163" width="17.6640625" style="142" bestFit="1" customWidth="1"/>
    <col min="6164" max="6164" width="16.33203125" style="142" bestFit="1" customWidth="1"/>
    <col min="6165" max="6165" width="14.6640625" style="142" bestFit="1" customWidth="1"/>
    <col min="6166" max="6166" width="12.77734375" style="142" bestFit="1" customWidth="1"/>
    <col min="6167" max="6167" width="18.77734375" style="142" customWidth="1"/>
    <col min="6168" max="6168" width="4.21875" style="142" customWidth="1"/>
    <col min="6169" max="6170" width="17.21875" style="142" bestFit="1" customWidth="1"/>
    <col min="6171" max="6171" width="4.6640625" style="142" customWidth="1"/>
    <col min="6172" max="6172" width="17.21875" style="142" bestFit="1" customWidth="1"/>
    <col min="6173" max="6173" width="8.77734375" style="142"/>
    <col min="6174" max="6174" width="4.33203125" style="142" customWidth="1"/>
    <col min="6175" max="6175" width="17.6640625" style="142" bestFit="1" customWidth="1"/>
    <col min="6176" max="6178" width="8.77734375" style="142"/>
    <col min="6179" max="6179" width="16.33203125" style="142" bestFit="1" customWidth="1"/>
    <col min="6180" max="6407" width="8.77734375" style="142"/>
    <col min="6408" max="6408" width="17.88671875" style="142" bestFit="1" customWidth="1"/>
    <col min="6409" max="6409" width="40.77734375" style="142" customWidth="1"/>
    <col min="6410" max="6410" width="18.77734375" style="142" customWidth="1"/>
    <col min="6411" max="6411" width="17.21875" style="142" bestFit="1" customWidth="1"/>
    <col min="6412" max="6412" width="17.21875" style="142" customWidth="1"/>
    <col min="6413" max="6413" width="16.109375" style="142" bestFit="1" customWidth="1"/>
    <col min="6414" max="6414" width="12.88671875" style="142" customWidth="1"/>
    <col min="6415" max="6415" width="16.33203125" style="142" bestFit="1" customWidth="1"/>
    <col min="6416" max="6416" width="13.6640625" style="142" bestFit="1" customWidth="1"/>
    <col min="6417" max="6417" width="19.109375" style="142" bestFit="1" customWidth="1"/>
    <col min="6418" max="6418" width="4.33203125" style="142" customWidth="1"/>
    <col min="6419" max="6419" width="17.6640625" style="142" bestFit="1" customWidth="1"/>
    <col min="6420" max="6420" width="16.33203125" style="142" bestFit="1" customWidth="1"/>
    <col min="6421" max="6421" width="14.6640625" style="142" bestFit="1" customWidth="1"/>
    <col min="6422" max="6422" width="12.77734375" style="142" bestFit="1" customWidth="1"/>
    <col min="6423" max="6423" width="18.77734375" style="142" customWidth="1"/>
    <col min="6424" max="6424" width="4.21875" style="142" customWidth="1"/>
    <col min="6425" max="6426" width="17.21875" style="142" bestFit="1" customWidth="1"/>
    <col min="6427" max="6427" width="4.6640625" style="142" customWidth="1"/>
    <col min="6428" max="6428" width="17.21875" style="142" bestFit="1" customWidth="1"/>
    <col min="6429" max="6429" width="8.77734375" style="142"/>
    <col min="6430" max="6430" width="4.33203125" style="142" customWidth="1"/>
    <col min="6431" max="6431" width="17.6640625" style="142" bestFit="1" customWidth="1"/>
    <col min="6432" max="6434" width="8.77734375" style="142"/>
    <col min="6435" max="6435" width="16.33203125" style="142" bestFit="1" customWidth="1"/>
    <col min="6436" max="6663" width="8.77734375" style="142"/>
    <col min="6664" max="6664" width="17.88671875" style="142" bestFit="1" customWidth="1"/>
    <col min="6665" max="6665" width="40.77734375" style="142" customWidth="1"/>
    <col min="6666" max="6666" width="18.77734375" style="142" customWidth="1"/>
    <col min="6667" max="6667" width="17.21875" style="142" bestFit="1" customWidth="1"/>
    <col min="6668" max="6668" width="17.21875" style="142" customWidth="1"/>
    <col min="6669" max="6669" width="16.109375" style="142" bestFit="1" customWidth="1"/>
    <col min="6670" max="6670" width="12.88671875" style="142" customWidth="1"/>
    <col min="6671" max="6671" width="16.33203125" style="142" bestFit="1" customWidth="1"/>
    <col min="6672" max="6672" width="13.6640625" style="142" bestFit="1" customWidth="1"/>
    <col min="6673" max="6673" width="19.109375" style="142" bestFit="1" customWidth="1"/>
    <col min="6674" max="6674" width="4.33203125" style="142" customWidth="1"/>
    <col min="6675" max="6675" width="17.6640625" style="142" bestFit="1" customWidth="1"/>
    <col min="6676" max="6676" width="16.33203125" style="142" bestFit="1" customWidth="1"/>
    <col min="6677" max="6677" width="14.6640625" style="142" bestFit="1" customWidth="1"/>
    <col min="6678" max="6678" width="12.77734375" style="142" bestFit="1" customWidth="1"/>
    <col min="6679" max="6679" width="18.77734375" style="142" customWidth="1"/>
    <col min="6680" max="6680" width="4.21875" style="142" customWidth="1"/>
    <col min="6681" max="6682" width="17.21875" style="142" bestFit="1" customWidth="1"/>
    <col min="6683" max="6683" width="4.6640625" style="142" customWidth="1"/>
    <col min="6684" max="6684" width="17.21875" style="142" bestFit="1" customWidth="1"/>
    <col min="6685" max="6685" width="8.77734375" style="142"/>
    <col min="6686" max="6686" width="4.33203125" style="142" customWidth="1"/>
    <col min="6687" max="6687" width="17.6640625" style="142" bestFit="1" customWidth="1"/>
    <col min="6688" max="6690" width="8.77734375" style="142"/>
    <col min="6691" max="6691" width="16.33203125" style="142" bestFit="1" customWidth="1"/>
    <col min="6692" max="6919" width="8.77734375" style="142"/>
    <col min="6920" max="6920" width="17.88671875" style="142" bestFit="1" customWidth="1"/>
    <col min="6921" max="6921" width="40.77734375" style="142" customWidth="1"/>
    <col min="6922" max="6922" width="18.77734375" style="142" customWidth="1"/>
    <col min="6923" max="6923" width="17.21875" style="142" bestFit="1" customWidth="1"/>
    <col min="6924" max="6924" width="17.21875" style="142" customWidth="1"/>
    <col min="6925" max="6925" width="16.109375" style="142" bestFit="1" customWidth="1"/>
    <col min="6926" max="6926" width="12.88671875" style="142" customWidth="1"/>
    <col min="6927" max="6927" width="16.33203125" style="142" bestFit="1" customWidth="1"/>
    <col min="6928" max="6928" width="13.6640625" style="142" bestFit="1" customWidth="1"/>
    <col min="6929" max="6929" width="19.109375" style="142" bestFit="1" customWidth="1"/>
    <col min="6930" max="6930" width="4.33203125" style="142" customWidth="1"/>
    <col min="6931" max="6931" width="17.6640625" style="142" bestFit="1" customWidth="1"/>
    <col min="6932" max="6932" width="16.33203125" style="142" bestFit="1" customWidth="1"/>
    <col min="6933" max="6933" width="14.6640625" style="142" bestFit="1" customWidth="1"/>
    <col min="6934" max="6934" width="12.77734375" style="142" bestFit="1" customWidth="1"/>
    <col min="6935" max="6935" width="18.77734375" style="142" customWidth="1"/>
    <col min="6936" max="6936" width="4.21875" style="142" customWidth="1"/>
    <col min="6937" max="6938" width="17.21875" style="142" bestFit="1" customWidth="1"/>
    <col min="6939" max="6939" width="4.6640625" style="142" customWidth="1"/>
    <col min="6940" max="6940" width="17.21875" style="142" bestFit="1" customWidth="1"/>
    <col min="6941" max="6941" width="8.77734375" style="142"/>
    <col min="6942" max="6942" width="4.33203125" style="142" customWidth="1"/>
    <col min="6943" max="6943" width="17.6640625" style="142" bestFit="1" customWidth="1"/>
    <col min="6944" max="6946" width="8.77734375" style="142"/>
    <col min="6947" max="6947" width="16.33203125" style="142" bestFit="1" customWidth="1"/>
    <col min="6948" max="7175" width="8.77734375" style="142"/>
    <col min="7176" max="7176" width="17.88671875" style="142" bestFit="1" customWidth="1"/>
    <col min="7177" max="7177" width="40.77734375" style="142" customWidth="1"/>
    <col min="7178" max="7178" width="18.77734375" style="142" customWidth="1"/>
    <col min="7179" max="7179" width="17.21875" style="142" bestFit="1" customWidth="1"/>
    <col min="7180" max="7180" width="17.21875" style="142" customWidth="1"/>
    <col min="7181" max="7181" width="16.109375" style="142" bestFit="1" customWidth="1"/>
    <col min="7182" max="7182" width="12.88671875" style="142" customWidth="1"/>
    <col min="7183" max="7183" width="16.33203125" style="142" bestFit="1" customWidth="1"/>
    <col min="7184" max="7184" width="13.6640625" style="142" bestFit="1" customWidth="1"/>
    <col min="7185" max="7185" width="19.109375" style="142" bestFit="1" customWidth="1"/>
    <col min="7186" max="7186" width="4.33203125" style="142" customWidth="1"/>
    <col min="7187" max="7187" width="17.6640625" style="142" bestFit="1" customWidth="1"/>
    <col min="7188" max="7188" width="16.33203125" style="142" bestFit="1" customWidth="1"/>
    <col min="7189" max="7189" width="14.6640625" style="142" bestFit="1" customWidth="1"/>
    <col min="7190" max="7190" width="12.77734375" style="142" bestFit="1" customWidth="1"/>
    <col min="7191" max="7191" width="18.77734375" style="142" customWidth="1"/>
    <col min="7192" max="7192" width="4.21875" style="142" customWidth="1"/>
    <col min="7193" max="7194" width="17.21875" style="142" bestFit="1" customWidth="1"/>
    <col min="7195" max="7195" width="4.6640625" style="142" customWidth="1"/>
    <col min="7196" max="7196" width="17.21875" style="142" bestFit="1" customWidth="1"/>
    <col min="7197" max="7197" width="8.77734375" style="142"/>
    <col min="7198" max="7198" width="4.33203125" style="142" customWidth="1"/>
    <col min="7199" max="7199" width="17.6640625" style="142" bestFit="1" customWidth="1"/>
    <col min="7200" max="7202" width="8.77734375" style="142"/>
    <col min="7203" max="7203" width="16.33203125" style="142" bestFit="1" customWidth="1"/>
    <col min="7204" max="7431" width="8.77734375" style="142"/>
    <col min="7432" max="7432" width="17.88671875" style="142" bestFit="1" customWidth="1"/>
    <col min="7433" max="7433" width="40.77734375" style="142" customWidth="1"/>
    <col min="7434" max="7434" width="18.77734375" style="142" customWidth="1"/>
    <col min="7435" max="7435" width="17.21875" style="142" bestFit="1" customWidth="1"/>
    <col min="7436" max="7436" width="17.21875" style="142" customWidth="1"/>
    <col min="7437" max="7437" width="16.109375" style="142" bestFit="1" customWidth="1"/>
    <col min="7438" max="7438" width="12.88671875" style="142" customWidth="1"/>
    <col min="7439" max="7439" width="16.33203125" style="142" bestFit="1" customWidth="1"/>
    <col min="7440" max="7440" width="13.6640625" style="142" bestFit="1" customWidth="1"/>
    <col min="7441" max="7441" width="19.109375" style="142" bestFit="1" customWidth="1"/>
    <col min="7442" max="7442" width="4.33203125" style="142" customWidth="1"/>
    <col min="7443" max="7443" width="17.6640625" style="142" bestFit="1" customWidth="1"/>
    <col min="7444" max="7444" width="16.33203125" style="142" bestFit="1" customWidth="1"/>
    <col min="7445" max="7445" width="14.6640625" style="142" bestFit="1" customWidth="1"/>
    <col min="7446" max="7446" width="12.77734375" style="142" bestFit="1" customWidth="1"/>
    <col min="7447" max="7447" width="18.77734375" style="142" customWidth="1"/>
    <col min="7448" max="7448" width="4.21875" style="142" customWidth="1"/>
    <col min="7449" max="7450" width="17.21875" style="142" bestFit="1" customWidth="1"/>
    <col min="7451" max="7451" width="4.6640625" style="142" customWidth="1"/>
    <col min="7452" max="7452" width="17.21875" style="142" bestFit="1" customWidth="1"/>
    <col min="7453" max="7453" width="8.77734375" style="142"/>
    <col min="7454" max="7454" width="4.33203125" style="142" customWidth="1"/>
    <col min="7455" max="7455" width="17.6640625" style="142" bestFit="1" customWidth="1"/>
    <col min="7456" max="7458" width="8.77734375" style="142"/>
    <col min="7459" max="7459" width="16.33203125" style="142" bestFit="1" customWidth="1"/>
    <col min="7460" max="7687" width="8.77734375" style="142"/>
    <col min="7688" max="7688" width="17.88671875" style="142" bestFit="1" customWidth="1"/>
    <col min="7689" max="7689" width="40.77734375" style="142" customWidth="1"/>
    <col min="7690" max="7690" width="18.77734375" style="142" customWidth="1"/>
    <col min="7691" max="7691" width="17.21875" style="142" bestFit="1" customWidth="1"/>
    <col min="7692" max="7692" width="17.21875" style="142" customWidth="1"/>
    <col min="7693" max="7693" width="16.109375" style="142" bestFit="1" customWidth="1"/>
    <col min="7694" max="7694" width="12.88671875" style="142" customWidth="1"/>
    <col min="7695" max="7695" width="16.33203125" style="142" bestFit="1" customWidth="1"/>
    <col min="7696" max="7696" width="13.6640625" style="142" bestFit="1" customWidth="1"/>
    <col min="7697" max="7697" width="19.109375" style="142" bestFit="1" customWidth="1"/>
    <col min="7698" max="7698" width="4.33203125" style="142" customWidth="1"/>
    <col min="7699" max="7699" width="17.6640625" style="142" bestFit="1" customWidth="1"/>
    <col min="7700" max="7700" width="16.33203125" style="142" bestFit="1" customWidth="1"/>
    <col min="7701" max="7701" width="14.6640625" style="142" bestFit="1" customWidth="1"/>
    <col min="7702" max="7702" width="12.77734375" style="142" bestFit="1" customWidth="1"/>
    <col min="7703" max="7703" width="18.77734375" style="142" customWidth="1"/>
    <col min="7704" max="7704" width="4.21875" style="142" customWidth="1"/>
    <col min="7705" max="7706" width="17.21875" style="142" bestFit="1" customWidth="1"/>
    <col min="7707" max="7707" width="4.6640625" style="142" customWidth="1"/>
    <col min="7708" max="7708" width="17.21875" style="142" bestFit="1" customWidth="1"/>
    <col min="7709" max="7709" width="8.77734375" style="142"/>
    <col min="7710" max="7710" width="4.33203125" style="142" customWidth="1"/>
    <col min="7711" max="7711" width="17.6640625" style="142" bestFit="1" customWidth="1"/>
    <col min="7712" max="7714" width="8.77734375" style="142"/>
    <col min="7715" max="7715" width="16.33203125" style="142" bestFit="1" customWidth="1"/>
    <col min="7716" max="7943" width="8.77734375" style="142"/>
    <col min="7944" max="7944" width="17.88671875" style="142" bestFit="1" customWidth="1"/>
    <col min="7945" max="7945" width="40.77734375" style="142" customWidth="1"/>
    <col min="7946" max="7946" width="18.77734375" style="142" customWidth="1"/>
    <col min="7947" max="7947" width="17.21875" style="142" bestFit="1" customWidth="1"/>
    <col min="7948" max="7948" width="17.21875" style="142" customWidth="1"/>
    <col min="7949" max="7949" width="16.109375" style="142" bestFit="1" customWidth="1"/>
    <col min="7950" max="7950" width="12.88671875" style="142" customWidth="1"/>
    <col min="7951" max="7951" width="16.33203125" style="142" bestFit="1" customWidth="1"/>
    <col min="7952" max="7952" width="13.6640625" style="142" bestFit="1" customWidth="1"/>
    <col min="7953" max="7953" width="19.109375" style="142" bestFit="1" customWidth="1"/>
    <col min="7954" max="7954" width="4.33203125" style="142" customWidth="1"/>
    <col min="7955" max="7955" width="17.6640625" style="142" bestFit="1" customWidth="1"/>
    <col min="7956" max="7956" width="16.33203125" style="142" bestFit="1" customWidth="1"/>
    <col min="7957" max="7957" width="14.6640625" style="142" bestFit="1" customWidth="1"/>
    <col min="7958" max="7958" width="12.77734375" style="142" bestFit="1" customWidth="1"/>
    <col min="7959" max="7959" width="18.77734375" style="142" customWidth="1"/>
    <col min="7960" max="7960" width="4.21875" style="142" customWidth="1"/>
    <col min="7961" max="7962" width="17.21875" style="142" bestFit="1" customWidth="1"/>
    <col min="7963" max="7963" width="4.6640625" style="142" customWidth="1"/>
    <col min="7964" max="7964" width="17.21875" style="142" bestFit="1" customWidth="1"/>
    <col min="7965" max="7965" width="8.77734375" style="142"/>
    <col min="7966" max="7966" width="4.33203125" style="142" customWidth="1"/>
    <col min="7967" max="7967" width="17.6640625" style="142" bestFit="1" customWidth="1"/>
    <col min="7968" max="7970" width="8.77734375" style="142"/>
    <col min="7971" max="7971" width="16.33203125" style="142" bestFit="1" customWidth="1"/>
    <col min="7972" max="8199" width="8.77734375" style="142"/>
    <col min="8200" max="8200" width="17.88671875" style="142" bestFit="1" customWidth="1"/>
    <col min="8201" max="8201" width="40.77734375" style="142" customWidth="1"/>
    <col min="8202" max="8202" width="18.77734375" style="142" customWidth="1"/>
    <col min="8203" max="8203" width="17.21875" style="142" bestFit="1" customWidth="1"/>
    <col min="8204" max="8204" width="17.21875" style="142" customWidth="1"/>
    <col min="8205" max="8205" width="16.109375" style="142" bestFit="1" customWidth="1"/>
    <col min="8206" max="8206" width="12.88671875" style="142" customWidth="1"/>
    <col min="8207" max="8207" width="16.33203125" style="142" bestFit="1" customWidth="1"/>
    <col min="8208" max="8208" width="13.6640625" style="142" bestFit="1" customWidth="1"/>
    <col min="8209" max="8209" width="19.109375" style="142" bestFit="1" customWidth="1"/>
    <col min="8210" max="8210" width="4.33203125" style="142" customWidth="1"/>
    <col min="8211" max="8211" width="17.6640625" style="142" bestFit="1" customWidth="1"/>
    <col min="8212" max="8212" width="16.33203125" style="142" bestFit="1" customWidth="1"/>
    <col min="8213" max="8213" width="14.6640625" style="142" bestFit="1" customWidth="1"/>
    <col min="8214" max="8214" width="12.77734375" style="142" bestFit="1" customWidth="1"/>
    <col min="8215" max="8215" width="18.77734375" style="142" customWidth="1"/>
    <col min="8216" max="8216" width="4.21875" style="142" customWidth="1"/>
    <col min="8217" max="8218" width="17.21875" style="142" bestFit="1" customWidth="1"/>
    <col min="8219" max="8219" width="4.6640625" style="142" customWidth="1"/>
    <col min="8220" max="8220" width="17.21875" style="142" bestFit="1" customWidth="1"/>
    <col min="8221" max="8221" width="8.77734375" style="142"/>
    <col min="8222" max="8222" width="4.33203125" style="142" customWidth="1"/>
    <col min="8223" max="8223" width="17.6640625" style="142" bestFit="1" customWidth="1"/>
    <col min="8224" max="8226" width="8.77734375" style="142"/>
    <col min="8227" max="8227" width="16.33203125" style="142" bestFit="1" customWidth="1"/>
    <col min="8228" max="8455" width="8.77734375" style="142"/>
    <col min="8456" max="8456" width="17.88671875" style="142" bestFit="1" customWidth="1"/>
    <col min="8457" max="8457" width="40.77734375" style="142" customWidth="1"/>
    <col min="8458" max="8458" width="18.77734375" style="142" customWidth="1"/>
    <col min="8459" max="8459" width="17.21875" style="142" bestFit="1" customWidth="1"/>
    <col min="8460" max="8460" width="17.21875" style="142" customWidth="1"/>
    <col min="8461" max="8461" width="16.109375" style="142" bestFit="1" customWidth="1"/>
    <col min="8462" max="8462" width="12.88671875" style="142" customWidth="1"/>
    <col min="8463" max="8463" width="16.33203125" style="142" bestFit="1" customWidth="1"/>
    <col min="8464" max="8464" width="13.6640625" style="142" bestFit="1" customWidth="1"/>
    <col min="8465" max="8465" width="19.109375" style="142" bestFit="1" customWidth="1"/>
    <col min="8466" max="8466" width="4.33203125" style="142" customWidth="1"/>
    <col min="8467" max="8467" width="17.6640625" style="142" bestFit="1" customWidth="1"/>
    <col min="8468" max="8468" width="16.33203125" style="142" bestFit="1" customWidth="1"/>
    <col min="8469" max="8469" width="14.6640625" style="142" bestFit="1" customWidth="1"/>
    <col min="8470" max="8470" width="12.77734375" style="142" bestFit="1" customWidth="1"/>
    <col min="8471" max="8471" width="18.77734375" style="142" customWidth="1"/>
    <col min="8472" max="8472" width="4.21875" style="142" customWidth="1"/>
    <col min="8473" max="8474" width="17.21875" style="142" bestFit="1" customWidth="1"/>
    <col min="8475" max="8475" width="4.6640625" style="142" customWidth="1"/>
    <col min="8476" max="8476" width="17.21875" style="142" bestFit="1" customWidth="1"/>
    <col min="8477" max="8477" width="8.77734375" style="142"/>
    <col min="8478" max="8478" width="4.33203125" style="142" customWidth="1"/>
    <col min="8479" max="8479" width="17.6640625" style="142" bestFit="1" customWidth="1"/>
    <col min="8480" max="8482" width="8.77734375" style="142"/>
    <col min="8483" max="8483" width="16.33203125" style="142" bestFit="1" customWidth="1"/>
    <col min="8484" max="8711" width="8.77734375" style="142"/>
    <col min="8712" max="8712" width="17.88671875" style="142" bestFit="1" customWidth="1"/>
    <col min="8713" max="8713" width="40.77734375" style="142" customWidth="1"/>
    <col min="8714" max="8714" width="18.77734375" style="142" customWidth="1"/>
    <col min="8715" max="8715" width="17.21875" style="142" bestFit="1" customWidth="1"/>
    <col min="8716" max="8716" width="17.21875" style="142" customWidth="1"/>
    <col min="8717" max="8717" width="16.109375" style="142" bestFit="1" customWidth="1"/>
    <col min="8718" max="8718" width="12.88671875" style="142" customWidth="1"/>
    <col min="8719" max="8719" width="16.33203125" style="142" bestFit="1" customWidth="1"/>
    <col min="8720" max="8720" width="13.6640625" style="142" bestFit="1" customWidth="1"/>
    <col min="8721" max="8721" width="19.109375" style="142" bestFit="1" customWidth="1"/>
    <col min="8722" max="8722" width="4.33203125" style="142" customWidth="1"/>
    <col min="8723" max="8723" width="17.6640625" style="142" bestFit="1" customWidth="1"/>
    <col min="8724" max="8724" width="16.33203125" style="142" bestFit="1" customWidth="1"/>
    <col min="8725" max="8725" width="14.6640625" style="142" bestFit="1" customWidth="1"/>
    <col min="8726" max="8726" width="12.77734375" style="142" bestFit="1" customWidth="1"/>
    <col min="8727" max="8727" width="18.77734375" style="142" customWidth="1"/>
    <col min="8728" max="8728" width="4.21875" style="142" customWidth="1"/>
    <col min="8729" max="8730" width="17.21875" style="142" bestFit="1" customWidth="1"/>
    <col min="8731" max="8731" width="4.6640625" style="142" customWidth="1"/>
    <col min="8732" max="8732" width="17.21875" style="142" bestFit="1" customWidth="1"/>
    <col min="8733" max="8733" width="8.77734375" style="142"/>
    <col min="8734" max="8734" width="4.33203125" style="142" customWidth="1"/>
    <col min="8735" max="8735" width="17.6640625" style="142" bestFit="1" customWidth="1"/>
    <col min="8736" max="8738" width="8.77734375" style="142"/>
    <col min="8739" max="8739" width="16.33203125" style="142" bestFit="1" customWidth="1"/>
    <col min="8740" max="8967" width="8.77734375" style="142"/>
    <col min="8968" max="8968" width="17.88671875" style="142" bestFit="1" customWidth="1"/>
    <col min="8969" max="8969" width="40.77734375" style="142" customWidth="1"/>
    <col min="8970" max="8970" width="18.77734375" style="142" customWidth="1"/>
    <col min="8971" max="8971" width="17.21875" style="142" bestFit="1" customWidth="1"/>
    <col min="8972" max="8972" width="17.21875" style="142" customWidth="1"/>
    <col min="8973" max="8973" width="16.109375" style="142" bestFit="1" customWidth="1"/>
    <col min="8974" max="8974" width="12.88671875" style="142" customWidth="1"/>
    <col min="8975" max="8975" width="16.33203125" style="142" bestFit="1" customWidth="1"/>
    <col min="8976" max="8976" width="13.6640625" style="142" bestFit="1" customWidth="1"/>
    <col min="8977" max="8977" width="19.109375" style="142" bestFit="1" customWidth="1"/>
    <col min="8978" max="8978" width="4.33203125" style="142" customWidth="1"/>
    <col min="8979" max="8979" width="17.6640625" style="142" bestFit="1" customWidth="1"/>
    <col min="8980" max="8980" width="16.33203125" style="142" bestFit="1" customWidth="1"/>
    <col min="8981" max="8981" width="14.6640625" style="142" bestFit="1" customWidth="1"/>
    <col min="8982" max="8982" width="12.77734375" style="142" bestFit="1" customWidth="1"/>
    <col min="8983" max="8983" width="18.77734375" style="142" customWidth="1"/>
    <col min="8984" max="8984" width="4.21875" style="142" customWidth="1"/>
    <col min="8985" max="8986" width="17.21875" style="142" bestFit="1" customWidth="1"/>
    <col min="8987" max="8987" width="4.6640625" style="142" customWidth="1"/>
    <col min="8988" max="8988" width="17.21875" style="142" bestFit="1" customWidth="1"/>
    <col min="8989" max="8989" width="8.77734375" style="142"/>
    <col min="8990" max="8990" width="4.33203125" style="142" customWidth="1"/>
    <col min="8991" max="8991" width="17.6640625" style="142" bestFit="1" customWidth="1"/>
    <col min="8992" max="8994" width="8.77734375" style="142"/>
    <col min="8995" max="8995" width="16.33203125" style="142" bestFit="1" customWidth="1"/>
    <col min="8996" max="9223" width="8.77734375" style="142"/>
    <col min="9224" max="9224" width="17.88671875" style="142" bestFit="1" customWidth="1"/>
    <col min="9225" max="9225" width="40.77734375" style="142" customWidth="1"/>
    <col min="9226" max="9226" width="18.77734375" style="142" customWidth="1"/>
    <col min="9227" max="9227" width="17.21875" style="142" bestFit="1" customWidth="1"/>
    <col min="9228" max="9228" width="17.21875" style="142" customWidth="1"/>
    <col min="9229" max="9229" width="16.109375" style="142" bestFit="1" customWidth="1"/>
    <col min="9230" max="9230" width="12.88671875" style="142" customWidth="1"/>
    <col min="9231" max="9231" width="16.33203125" style="142" bestFit="1" customWidth="1"/>
    <col min="9232" max="9232" width="13.6640625" style="142" bestFit="1" customWidth="1"/>
    <col min="9233" max="9233" width="19.109375" style="142" bestFit="1" customWidth="1"/>
    <col min="9234" max="9234" width="4.33203125" style="142" customWidth="1"/>
    <col min="9235" max="9235" width="17.6640625" style="142" bestFit="1" customWidth="1"/>
    <col min="9236" max="9236" width="16.33203125" style="142" bestFit="1" customWidth="1"/>
    <col min="9237" max="9237" width="14.6640625" style="142" bestFit="1" customWidth="1"/>
    <col min="9238" max="9238" width="12.77734375" style="142" bestFit="1" customWidth="1"/>
    <col min="9239" max="9239" width="18.77734375" style="142" customWidth="1"/>
    <col min="9240" max="9240" width="4.21875" style="142" customWidth="1"/>
    <col min="9241" max="9242" width="17.21875" style="142" bestFit="1" customWidth="1"/>
    <col min="9243" max="9243" width="4.6640625" style="142" customWidth="1"/>
    <col min="9244" max="9244" width="17.21875" style="142" bestFit="1" customWidth="1"/>
    <col min="9245" max="9245" width="8.77734375" style="142"/>
    <col min="9246" max="9246" width="4.33203125" style="142" customWidth="1"/>
    <col min="9247" max="9247" width="17.6640625" style="142" bestFit="1" customWidth="1"/>
    <col min="9248" max="9250" width="8.77734375" style="142"/>
    <col min="9251" max="9251" width="16.33203125" style="142" bestFit="1" customWidth="1"/>
    <col min="9252" max="9479" width="8.77734375" style="142"/>
    <col min="9480" max="9480" width="17.88671875" style="142" bestFit="1" customWidth="1"/>
    <col min="9481" max="9481" width="40.77734375" style="142" customWidth="1"/>
    <col min="9482" max="9482" width="18.77734375" style="142" customWidth="1"/>
    <col min="9483" max="9483" width="17.21875" style="142" bestFit="1" customWidth="1"/>
    <col min="9484" max="9484" width="17.21875" style="142" customWidth="1"/>
    <col min="9485" max="9485" width="16.109375" style="142" bestFit="1" customWidth="1"/>
    <col min="9486" max="9486" width="12.88671875" style="142" customWidth="1"/>
    <col min="9487" max="9487" width="16.33203125" style="142" bestFit="1" customWidth="1"/>
    <col min="9488" max="9488" width="13.6640625" style="142" bestFit="1" customWidth="1"/>
    <col min="9489" max="9489" width="19.109375" style="142" bestFit="1" customWidth="1"/>
    <col min="9490" max="9490" width="4.33203125" style="142" customWidth="1"/>
    <col min="9491" max="9491" width="17.6640625" style="142" bestFit="1" customWidth="1"/>
    <col min="9492" max="9492" width="16.33203125" style="142" bestFit="1" customWidth="1"/>
    <col min="9493" max="9493" width="14.6640625" style="142" bestFit="1" customWidth="1"/>
    <col min="9494" max="9494" width="12.77734375" style="142" bestFit="1" customWidth="1"/>
    <col min="9495" max="9495" width="18.77734375" style="142" customWidth="1"/>
    <col min="9496" max="9496" width="4.21875" style="142" customWidth="1"/>
    <col min="9497" max="9498" width="17.21875" style="142" bestFit="1" customWidth="1"/>
    <col min="9499" max="9499" width="4.6640625" style="142" customWidth="1"/>
    <col min="9500" max="9500" width="17.21875" style="142" bestFit="1" customWidth="1"/>
    <col min="9501" max="9501" width="8.77734375" style="142"/>
    <col min="9502" max="9502" width="4.33203125" style="142" customWidth="1"/>
    <col min="9503" max="9503" width="17.6640625" style="142" bestFit="1" customWidth="1"/>
    <col min="9504" max="9506" width="8.77734375" style="142"/>
    <col min="9507" max="9507" width="16.33203125" style="142" bestFit="1" customWidth="1"/>
    <col min="9508" max="9735" width="8.77734375" style="142"/>
    <col min="9736" max="9736" width="17.88671875" style="142" bestFit="1" customWidth="1"/>
    <col min="9737" max="9737" width="40.77734375" style="142" customWidth="1"/>
    <col min="9738" max="9738" width="18.77734375" style="142" customWidth="1"/>
    <col min="9739" max="9739" width="17.21875" style="142" bestFit="1" customWidth="1"/>
    <col min="9740" max="9740" width="17.21875" style="142" customWidth="1"/>
    <col min="9741" max="9741" width="16.109375" style="142" bestFit="1" customWidth="1"/>
    <col min="9742" max="9742" width="12.88671875" style="142" customWidth="1"/>
    <col min="9743" max="9743" width="16.33203125" style="142" bestFit="1" customWidth="1"/>
    <col min="9744" max="9744" width="13.6640625" style="142" bestFit="1" customWidth="1"/>
    <col min="9745" max="9745" width="19.109375" style="142" bestFit="1" customWidth="1"/>
    <col min="9746" max="9746" width="4.33203125" style="142" customWidth="1"/>
    <col min="9747" max="9747" width="17.6640625" style="142" bestFit="1" customWidth="1"/>
    <col min="9748" max="9748" width="16.33203125" style="142" bestFit="1" customWidth="1"/>
    <col min="9749" max="9749" width="14.6640625" style="142" bestFit="1" customWidth="1"/>
    <col min="9750" max="9750" width="12.77734375" style="142" bestFit="1" customWidth="1"/>
    <col min="9751" max="9751" width="18.77734375" style="142" customWidth="1"/>
    <col min="9752" max="9752" width="4.21875" style="142" customWidth="1"/>
    <col min="9753" max="9754" width="17.21875" style="142" bestFit="1" customWidth="1"/>
    <col min="9755" max="9755" width="4.6640625" style="142" customWidth="1"/>
    <col min="9756" max="9756" width="17.21875" style="142" bestFit="1" customWidth="1"/>
    <col min="9757" max="9757" width="8.77734375" style="142"/>
    <col min="9758" max="9758" width="4.33203125" style="142" customWidth="1"/>
    <col min="9759" max="9759" width="17.6640625" style="142" bestFit="1" customWidth="1"/>
    <col min="9760" max="9762" width="8.77734375" style="142"/>
    <col min="9763" max="9763" width="16.33203125" style="142" bestFit="1" customWidth="1"/>
    <col min="9764" max="9991" width="8.77734375" style="142"/>
    <col min="9992" max="9992" width="17.88671875" style="142" bestFit="1" customWidth="1"/>
    <col min="9993" max="9993" width="40.77734375" style="142" customWidth="1"/>
    <col min="9994" max="9994" width="18.77734375" style="142" customWidth="1"/>
    <col min="9995" max="9995" width="17.21875" style="142" bestFit="1" customWidth="1"/>
    <col min="9996" max="9996" width="17.21875" style="142" customWidth="1"/>
    <col min="9997" max="9997" width="16.109375" style="142" bestFit="1" customWidth="1"/>
    <col min="9998" max="9998" width="12.88671875" style="142" customWidth="1"/>
    <col min="9999" max="9999" width="16.33203125" style="142" bestFit="1" customWidth="1"/>
    <col min="10000" max="10000" width="13.6640625" style="142" bestFit="1" customWidth="1"/>
    <col min="10001" max="10001" width="19.109375" style="142" bestFit="1" customWidth="1"/>
    <col min="10002" max="10002" width="4.33203125" style="142" customWidth="1"/>
    <col min="10003" max="10003" width="17.6640625" style="142" bestFit="1" customWidth="1"/>
    <col min="10004" max="10004" width="16.33203125" style="142" bestFit="1" customWidth="1"/>
    <col min="10005" max="10005" width="14.6640625" style="142" bestFit="1" customWidth="1"/>
    <col min="10006" max="10006" width="12.77734375" style="142" bestFit="1" customWidth="1"/>
    <col min="10007" max="10007" width="18.77734375" style="142" customWidth="1"/>
    <col min="10008" max="10008" width="4.21875" style="142" customWidth="1"/>
    <col min="10009" max="10010" width="17.21875" style="142" bestFit="1" customWidth="1"/>
    <col min="10011" max="10011" width="4.6640625" style="142" customWidth="1"/>
    <col min="10012" max="10012" width="17.21875" style="142" bestFit="1" customWidth="1"/>
    <col min="10013" max="10013" width="8.77734375" style="142"/>
    <col min="10014" max="10014" width="4.33203125" style="142" customWidth="1"/>
    <col min="10015" max="10015" width="17.6640625" style="142" bestFit="1" customWidth="1"/>
    <col min="10016" max="10018" width="8.77734375" style="142"/>
    <col min="10019" max="10019" width="16.33203125" style="142" bestFit="1" customWidth="1"/>
    <col min="10020" max="10247" width="8.77734375" style="142"/>
    <col min="10248" max="10248" width="17.88671875" style="142" bestFit="1" customWidth="1"/>
    <col min="10249" max="10249" width="40.77734375" style="142" customWidth="1"/>
    <col min="10250" max="10250" width="18.77734375" style="142" customWidth="1"/>
    <col min="10251" max="10251" width="17.21875" style="142" bestFit="1" customWidth="1"/>
    <col min="10252" max="10252" width="17.21875" style="142" customWidth="1"/>
    <col min="10253" max="10253" width="16.109375" style="142" bestFit="1" customWidth="1"/>
    <col min="10254" max="10254" width="12.88671875" style="142" customWidth="1"/>
    <col min="10255" max="10255" width="16.33203125" style="142" bestFit="1" customWidth="1"/>
    <col min="10256" max="10256" width="13.6640625" style="142" bestFit="1" customWidth="1"/>
    <col min="10257" max="10257" width="19.109375" style="142" bestFit="1" customWidth="1"/>
    <col min="10258" max="10258" width="4.33203125" style="142" customWidth="1"/>
    <col min="10259" max="10259" width="17.6640625" style="142" bestFit="1" customWidth="1"/>
    <col min="10260" max="10260" width="16.33203125" style="142" bestFit="1" customWidth="1"/>
    <col min="10261" max="10261" width="14.6640625" style="142" bestFit="1" customWidth="1"/>
    <col min="10262" max="10262" width="12.77734375" style="142" bestFit="1" customWidth="1"/>
    <col min="10263" max="10263" width="18.77734375" style="142" customWidth="1"/>
    <col min="10264" max="10264" width="4.21875" style="142" customWidth="1"/>
    <col min="10265" max="10266" width="17.21875" style="142" bestFit="1" customWidth="1"/>
    <col min="10267" max="10267" width="4.6640625" style="142" customWidth="1"/>
    <col min="10268" max="10268" width="17.21875" style="142" bestFit="1" customWidth="1"/>
    <col min="10269" max="10269" width="8.77734375" style="142"/>
    <col min="10270" max="10270" width="4.33203125" style="142" customWidth="1"/>
    <col min="10271" max="10271" width="17.6640625" style="142" bestFit="1" customWidth="1"/>
    <col min="10272" max="10274" width="8.77734375" style="142"/>
    <col min="10275" max="10275" width="16.33203125" style="142" bestFit="1" customWidth="1"/>
    <col min="10276" max="10503" width="8.77734375" style="142"/>
    <col min="10504" max="10504" width="17.88671875" style="142" bestFit="1" customWidth="1"/>
    <col min="10505" max="10505" width="40.77734375" style="142" customWidth="1"/>
    <col min="10506" max="10506" width="18.77734375" style="142" customWidth="1"/>
    <col min="10507" max="10507" width="17.21875" style="142" bestFit="1" customWidth="1"/>
    <col min="10508" max="10508" width="17.21875" style="142" customWidth="1"/>
    <col min="10509" max="10509" width="16.109375" style="142" bestFit="1" customWidth="1"/>
    <col min="10510" max="10510" width="12.88671875" style="142" customWidth="1"/>
    <col min="10511" max="10511" width="16.33203125" style="142" bestFit="1" customWidth="1"/>
    <col min="10512" max="10512" width="13.6640625" style="142" bestFit="1" customWidth="1"/>
    <col min="10513" max="10513" width="19.109375" style="142" bestFit="1" customWidth="1"/>
    <col min="10514" max="10514" width="4.33203125" style="142" customWidth="1"/>
    <col min="10515" max="10515" width="17.6640625" style="142" bestFit="1" customWidth="1"/>
    <col min="10516" max="10516" width="16.33203125" style="142" bestFit="1" customWidth="1"/>
    <col min="10517" max="10517" width="14.6640625" style="142" bestFit="1" customWidth="1"/>
    <col min="10518" max="10518" width="12.77734375" style="142" bestFit="1" customWidth="1"/>
    <col min="10519" max="10519" width="18.77734375" style="142" customWidth="1"/>
    <col min="10520" max="10520" width="4.21875" style="142" customWidth="1"/>
    <col min="10521" max="10522" width="17.21875" style="142" bestFit="1" customWidth="1"/>
    <col min="10523" max="10523" width="4.6640625" style="142" customWidth="1"/>
    <col min="10524" max="10524" width="17.21875" style="142" bestFit="1" customWidth="1"/>
    <col min="10525" max="10525" width="8.77734375" style="142"/>
    <col min="10526" max="10526" width="4.33203125" style="142" customWidth="1"/>
    <col min="10527" max="10527" width="17.6640625" style="142" bestFit="1" customWidth="1"/>
    <col min="10528" max="10530" width="8.77734375" style="142"/>
    <col min="10531" max="10531" width="16.33203125" style="142" bestFit="1" customWidth="1"/>
    <col min="10532" max="10759" width="8.77734375" style="142"/>
    <col min="10760" max="10760" width="17.88671875" style="142" bestFit="1" customWidth="1"/>
    <col min="10761" max="10761" width="40.77734375" style="142" customWidth="1"/>
    <col min="10762" max="10762" width="18.77734375" style="142" customWidth="1"/>
    <col min="10763" max="10763" width="17.21875" style="142" bestFit="1" customWidth="1"/>
    <col min="10764" max="10764" width="17.21875" style="142" customWidth="1"/>
    <col min="10765" max="10765" width="16.109375" style="142" bestFit="1" customWidth="1"/>
    <col min="10766" max="10766" width="12.88671875" style="142" customWidth="1"/>
    <col min="10767" max="10767" width="16.33203125" style="142" bestFit="1" customWidth="1"/>
    <col min="10768" max="10768" width="13.6640625" style="142" bestFit="1" customWidth="1"/>
    <col min="10769" max="10769" width="19.109375" style="142" bestFit="1" customWidth="1"/>
    <col min="10770" max="10770" width="4.33203125" style="142" customWidth="1"/>
    <col min="10771" max="10771" width="17.6640625" style="142" bestFit="1" customWidth="1"/>
    <col min="10772" max="10772" width="16.33203125" style="142" bestFit="1" customWidth="1"/>
    <col min="10773" max="10773" width="14.6640625" style="142" bestFit="1" customWidth="1"/>
    <col min="10774" max="10774" width="12.77734375" style="142" bestFit="1" customWidth="1"/>
    <col min="10775" max="10775" width="18.77734375" style="142" customWidth="1"/>
    <col min="10776" max="10776" width="4.21875" style="142" customWidth="1"/>
    <col min="10777" max="10778" width="17.21875" style="142" bestFit="1" customWidth="1"/>
    <col min="10779" max="10779" width="4.6640625" style="142" customWidth="1"/>
    <col min="10780" max="10780" width="17.21875" style="142" bestFit="1" customWidth="1"/>
    <col min="10781" max="10781" width="8.77734375" style="142"/>
    <col min="10782" max="10782" width="4.33203125" style="142" customWidth="1"/>
    <col min="10783" max="10783" width="17.6640625" style="142" bestFit="1" customWidth="1"/>
    <col min="10784" max="10786" width="8.77734375" style="142"/>
    <col min="10787" max="10787" width="16.33203125" style="142" bestFit="1" customWidth="1"/>
    <col min="10788" max="11015" width="8.77734375" style="142"/>
    <col min="11016" max="11016" width="17.88671875" style="142" bestFit="1" customWidth="1"/>
    <col min="11017" max="11017" width="40.77734375" style="142" customWidth="1"/>
    <col min="11018" max="11018" width="18.77734375" style="142" customWidth="1"/>
    <col min="11019" max="11019" width="17.21875" style="142" bestFit="1" customWidth="1"/>
    <col min="11020" max="11020" width="17.21875" style="142" customWidth="1"/>
    <col min="11021" max="11021" width="16.109375" style="142" bestFit="1" customWidth="1"/>
    <col min="11022" max="11022" width="12.88671875" style="142" customWidth="1"/>
    <col min="11023" max="11023" width="16.33203125" style="142" bestFit="1" customWidth="1"/>
    <col min="11024" max="11024" width="13.6640625" style="142" bestFit="1" customWidth="1"/>
    <col min="11025" max="11025" width="19.109375" style="142" bestFit="1" customWidth="1"/>
    <col min="11026" max="11026" width="4.33203125" style="142" customWidth="1"/>
    <col min="11027" max="11027" width="17.6640625" style="142" bestFit="1" customWidth="1"/>
    <col min="11028" max="11028" width="16.33203125" style="142" bestFit="1" customWidth="1"/>
    <col min="11029" max="11029" width="14.6640625" style="142" bestFit="1" customWidth="1"/>
    <col min="11030" max="11030" width="12.77734375" style="142" bestFit="1" customWidth="1"/>
    <col min="11031" max="11031" width="18.77734375" style="142" customWidth="1"/>
    <col min="11032" max="11032" width="4.21875" style="142" customWidth="1"/>
    <col min="11033" max="11034" width="17.21875" style="142" bestFit="1" customWidth="1"/>
    <col min="11035" max="11035" width="4.6640625" style="142" customWidth="1"/>
    <col min="11036" max="11036" width="17.21875" style="142" bestFit="1" customWidth="1"/>
    <col min="11037" max="11037" width="8.77734375" style="142"/>
    <col min="11038" max="11038" width="4.33203125" style="142" customWidth="1"/>
    <col min="11039" max="11039" width="17.6640625" style="142" bestFit="1" customWidth="1"/>
    <col min="11040" max="11042" width="8.77734375" style="142"/>
    <col min="11043" max="11043" width="16.33203125" style="142" bestFit="1" customWidth="1"/>
    <col min="11044" max="11271" width="8.77734375" style="142"/>
    <col min="11272" max="11272" width="17.88671875" style="142" bestFit="1" customWidth="1"/>
    <col min="11273" max="11273" width="40.77734375" style="142" customWidth="1"/>
    <col min="11274" max="11274" width="18.77734375" style="142" customWidth="1"/>
    <col min="11275" max="11275" width="17.21875" style="142" bestFit="1" customWidth="1"/>
    <col min="11276" max="11276" width="17.21875" style="142" customWidth="1"/>
    <col min="11277" max="11277" width="16.109375" style="142" bestFit="1" customWidth="1"/>
    <col min="11278" max="11278" width="12.88671875" style="142" customWidth="1"/>
    <col min="11279" max="11279" width="16.33203125" style="142" bestFit="1" customWidth="1"/>
    <col min="11280" max="11280" width="13.6640625" style="142" bestFit="1" customWidth="1"/>
    <col min="11281" max="11281" width="19.109375" style="142" bestFit="1" customWidth="1"/>
    <col min="11282" max="11282" width="4.33203125" style="142" customWidth="1"/>
    <col min="11283" max="11283" width="17.6640625" style="142" bestFit="1" customWidth="1"/>
    <col min="11284" max="11284" width="16.33203125" style="142" bestFit="1" customWidth="1"/>
    <col min="11285" max="11285" width="14.6640625" style="142" bestFit="1" customWidth="1"/>
    <col min="11286" max="11286" width="12.77734375" style="142" bestFit="1" customWidth="1"/>
    <col min="11287" max="11287" width="18.77734375" style="142" customWidth="1"/>
    <col min="11288" max="11288" width="4.21875" style="142" customWidth="1"/>
    <col min="11289" max="11290" width="17.21875" style="142" bestFit="1" customWidth="1"/>
    <col min="11291" max="11291" width="4.6640625" style="142" customWidth="1"/>
    <col min="11292" max="11292" width="17.21875" style="142" bestFit="1" customWidth="1"/>
    <col min="11293" max="11293" width="8.77734375" style="142"/>
    <col min="11294" max="11294" width="4.33203125" style="142" customWidth="1"/>
    <col min="11295" max="11295" width="17.6640625" style="142" bestFit="1" customWidth="1"/>
    <col min="11296" max="11298" width="8.77734375" style="142"/>
    <col min="11299" max="11299" width="16.33203125" style="142" bestFit="1" customWidth="1"/>
    <col min="11300" max="11527" width="8.77734375" style="142"/>
    <col min="11528" max="11528" width="17.88671875" style="142" bestFit="1" customWidth="1"/>
    <col min="11529" max="11529" width="40.77734375" style="142" customWidth="1"/>
    <col min="11530" max="11530" width="18.77734375" style="142" customWidth="1"/>
    <col min="11531" max="11531" width="17.21875" style="142" bestFit="1" customWidth="1"/>
    <col min="11532" max="11532" width="17.21875" style="142" customWidth="1"/>
    <col min="11533" max="11533" width="16.109375" style="142" bestFit="1" customWidth="1"/>
    <col min="11534" max="11534" width="12.88671875" style="142" customWidth="1"/>
    <col min="11535" max="11535" width="16.33203125" style="142" bestFit="1" customWidth="1"/>
    <col min="11536" max="11536" width="13.6640625" style="142" bestFit="1" customWidth="1"/>
    <col min="11537" max="11537" width="19.109375" style="142" bestFit="1" customWidth="1"/>
    <col min="11538" max="11538" width="4.33203125" style="142" customWidth="1"/>
    <col min="11539" max="11539" width="17.6640625" style="142" bestFit="1" customWidth="1"/>
    <col min="11540" max="11540" width="16.33203125" style="142" bestFit="1" customWidth="1"/>
    <col min="11541" max="11541" width="14.6640625" style="142" bestFit="1" customWidth="1"/>
    <col min="11542" max="11542" width="12.77734375" style="142" bestFit="1" customWidth="1"/>
    <col min="11543" max="11543" width="18.77734375" style="142" customWidth="1"/>
    <col min="11544" max="11544" width="4.21875" style="142" customWidth="1"/>
    <col min="11545" max="11546" width="17.21875" style="142" bestFit="1" customWidth="1"/>
    <col min="11547" max="11547" width="4.6640625" style="142" customWidth="1"/>
    <col min="11548" max="11548" width="17.21875" style="142" bestFit="1" customWidth="1"/>
    <col min="11549" max="11549" width="8.77734375" style="142"/>
    <col min="11550" max="11550" width="4.33203125" style="142" customWidth="1"/>
    <col min="11551" max="11551" width="17.6640625" style="142" bestFit="1" customWidth="1"/>
    <col min="11552" max="11554" width="8.77734375" style="142"/>
    <col min="11555" max="11555" width="16.33203125" style="142" bestFit="1" customWidth="1"/>
    <col min="11556" max="11783" width="8.77734375" style="142"/>
    <col min="11784" max="11784" width="17.88671875" style="142" bestFit="1" customWidth="1"/>
    <col min="11785" max="11785" width="40.77734375" style="142" customWidth="1"/>
    <col min="11786" max="11786" width="18.77734375" style="142" customWidth="1"/>
    <col min="11787" max="11787" width="17.21875" style="142" bestFit="1" customWidth="1"/>
    <col min="11788" max="11788" width="17.21875" style="142" customWidth="1"/>
    <col min="11789" max="11789" width="16.109375" style="142" bestFit="1" customWidth="1"/>
    <col min="11790" max="11790" width="12.88671875" style="142" customWidth="1"/>
    <col min="11791" max="11791" width="16.33203125" style="142" bestFit="1" customWidth="1"/>
    <col min="11792" max="11792" width="13.6640625" style="142" bestFit="1" customWidth="1"/>
    <col min="11793" max="11793" width="19.109375" style="142" bestFit="1" customWidth="1"/>
    <col min="11794" max="11794" width="4.33203125" style="142" customWidth="1"/>
    <col min="11795" max="11795" width="17.6640625" style="142" bestFit="1" customWidth="1"/>
    <col min="11796" max="11796" width="16.33203125" style="142" bestFit="1" customWidth="1"/>
    <col min="11797" max="11797" width="14.6640625" style="142" bestFit="1" customWidth="1"/>
    <col min="11798" max="11798" width="12.77734375" style="142" bestFit="1" customWidth="1"/>
    <col min="11799" max="11799" width="18.77734375" style="142" customWidth="1"/>
    <col min="11800" max="11800" width="4.21875" style="142" customWidth="1"/>
    <col min="11801" max="11802" width="17.21875" style="142" bestFit="1" customWidth="1"/>
    <col min="11803" max="11803" width="4.6640625" style="142" customWidth="1"/>
    <col min="11804" max="11804" width="17.21875" style="142" bestFit="1" customWidth="1"/>
    <col min="11805" max="11805" width="8.77734375" style="142"/>
    <col min="11806" max="11806" width="4.33203125" style="142" customWidth="1"/>
    <col min="11807" max="11807" width="17.6640625" style="142" bestFit="1" customWidth="1"/>
    <col min="11808" max="11810" width="8.77734375" style="142"/>
    <col min="11811" max="11811" width="16.33203125" style="142" bestFit="1" customWidth="1"/>
    <col min="11812" max="12039" width="8.77734375" style="142"/>
    <col min="12040" max="12040" width="17.88671875" style="142" bestFit="1" customWidth="1"/>
    <col min="12041" max="12041" width="40.77734375" style="142" customWidth="1"/>
    <col min="12042" max="12042" width="18.77734375" style="142" customWidth="1"/>
    <col min="12043" max="12043" width="17.21875" style="142" bestFit="1" customWidth="1"/>
    <col min="12044" max="12044" width="17.21875" style="142" customWidth="1"/>
    <col min="12045" max="12045" width="16.109375" style="142" bestFit="1" customWidth="1"/>
    <col min="12046" max="12046" width="12.88671875" style="142" customWidth="1"/>
    <col min="12047" max="12047" width="16.33203125" style="142" bestFit="1" customWidth="1"/>
    <col min="12048" max="12048" width="13.6640625" style="142" bestFit="1" customWidth="1"/>
    <col min="12049" max="12049" width="19.109375" style="142" bestFit="1" customWidth="1"/>
    <col min="12050" max="12050" width="4.33203125" style="142" customWidth="1"/>
    <col min="12051" max="12051" width="17.6640625" style="142" bestFit="1" customWidth="1"/>
    <col min="12052" max="12052" width="16.33203125" style="142" bestFit="1" customWidth="1"/>
    <col min="12053" max="12053" width="14.6640625" style="142" bestFit="1" customWidth="1"/>
    <col min="12054" max="12054" width="12.77734375" style="142" bestFit="1" customWidth="1"/>
    <col min="12055" max="12055" width="18.77734375" style="142" customWidth="1"/>
    <col min="12056" max="12056" width="4.21875" style="142" customWidth="1"/>
    <col min="12057" max="12058" width="17.21875" style="142" bestFit="1" customWidth="1"/>
    <col min="12059" max="12059" width="4.6640625" style="142" customWidth="1"/>
    <col min="12060" max="12060" width="17.21875" style="142" bestFit="1" customWidth="1"/>
    <col min="12061" max="12061" width="8.77734375" style="142"/>
    <col min="12062" max="12062" width="4.33203125" style="142" customWidth="1"/>
    <col min="12063" max="12063" width="17.6640625" style="142" bestFit="1" customWidth="1"/>
    <col min="12064" max="12066" width="8.77734375" style="142"/>
    <col min="12067" max="12067" width="16.33203125" style="142" bestFit="1" customWidth="1"/>
    <col min="12068" max="12295" width="8.77734375" style="142"/>
    <col min="12296" max="12296" width="17.88671875" style="142" bestFit="1" customWidth="1"/>
    <col min="12297" max="12297" width="40.77734375" style="142" customWidth="1"/>
    <col min="12298" max="12298" width="18.77734375" style="142" customWidth="1"/>
    <col min="12299" max="12299" width="17.21875" style="142" bestFit="1" customWidth="1"/>
    <col min="12300" max="12300" width="17.21875" style="142" customWidth="1"/>
    <col min="12301" max="12301" width="16.109375" style="142" bestFit="1" customWidth="1"/>
    <col min="12302" max="12302" width="12.88671875" style="142" customWidth="1"/>
    <col min="12303" max="12303" width="16.33203125" style="142" bestFit="1" customWidth="1"/>
    <col min="12304" max="12304" width="13.6640625" style="142" bestFit="1" customWidth="1"/>
    <col min="12305" max="12305" width="19.109375" style="142" bestFit="1" customWidth="1"/>
    <col min="12306" max="12306" width="4.33203125" style="142" customWidth="1"/>
    <col min="12307" max="12307" width="17.6640625" style="142" bestFit="1" customWidth="1"/>
    <col min="12308" max="12308" width="16.33203125" style="142" bestFit="1" customWidth="1"/>
    <col min="12309" max="12309" width="14.6640625" style="142" bestFit="1" customWidth="1"/>
    <col min="12310" max="12310" width="12.77734375" style="142" bestFit="1" customWidth="1"/>
    <col min="12311" max="12311" width="18.77734375" style="142" customWidth="1"/>
    <col min="12312" max="12312" width="4.21875" style="142" customWidth="1"/>
    <col min="12313" max="12314" width="17.21875" style="142" bestFit="1" customWidth="1"/>
    <col min="12315" max="12315" width="4.6640625" style="142" customWidth="1"/>
    <col min="12316" max="12316" width="17.21875" style="142" bestFit="1" customWidth="1"/>
    <col min="12317" max="12317" width="8.77734375" style="142"/>
    <col min="12318" max="12318" width="4.33203125" style="142" customWidth="1"/>
    <col min="12319" max="12319" width="17.6640625" style="142" bestFit="1" customWidth="1"/>
    <col min="12320" max="12322" width="8.77734375" style="142"/>
    <col min="12323" max="12323" width="16.33203125" style="142" bestFit="1" customWidth="1"/>
    <col min="12324" max="12551" width="8.77734375" style="142"/>
    <col min="12552" max="12552" width="17.88671875" style="142" bestFit="1" customWidth="1"/>
    <col min="12553" max="12553" width="40.77734375" style="142" customWidth="1"/>
    <col min="12554" max="12554" width="18.77734375" style="142" customWidth="1"/>
    <col min="12555" max="12555" width="17.21875" style="142" bestFit="1" customWidth="1"/>
    <col min="12556" max="12556" width="17.21875" style="142" customWidth="1"/>
    <col min="12557" max="12557" width="16.109375" style="142" bestFit="1" customWidth="1"/>
    <col min="12558" max="12558" width="12.88671875" style="142" customWidth="1"/>
    <col min="12559" max="12559" width="16.33203125" style="142" bestFit="1" customWidth="1"/>
    <col min="12560" max="12560" width="13.6640625" style="142" bestFit="1" customWidth="1"/>
    <col min="12561" max="12561" width="19.109375" style="142" bestFit="1" customWidth="1"/>
    <col min="12562" max="12562" width="4.33203125" style="142" customWidth="1"/>
    <col min="12563" max="12563" width="17.6640625" style="142" bestFit="1" customWidth="1"/>
    <col min="12564" max="12564" width="16.33203125" style="142" bestFit="1" customWidth="1"/>
    <col min="12565" max="12565" width="14.6640625" style="142" bestFit="1" customWidth="1"/>
    <col min="12566" max="12566" width="12.77734375" style="142" bestFit="1" customWidth="1"/>
    <col min="12567" max="12567" width="18.77734375" style="142" customWidth="1"/>
    <col min="12568" max="12568" width="4.21875" style="142" customWidth="1"/>
    <col min="12569" max="12570" width="17.21875" style="142" bestFit="1" customWidth="1"/>
    <col min="12571" max="12571" width="4.6640625" style="142" customWidth="1"/>
    <col min="12572" max="12572" width="17.21875" style="142" bestFit="1" customWidth="1"/>
    <col min="12573" max="12573" width="8.77734375" style="142"/>
    <col min="12574" max="12574" width="4.33203125" style="142" customWidth="1"/>
    <col min="12575" max="12575" width="17.6640625" style="142" bestFit="1" customWidth="1"/>
    <col min="12576" max="12578" width="8.77734375" style="142"/>
    <col min="12579" max="12579" width="16.33203125" style="142" bestFit="1" customWidth="1"/>
    <col min="12580" max="12807" width="8.77734375" style="142"/>
    <col min="12808" max="12808" width="17.88671875" style="142" bestFit="1" customWidth="1"/>
    <col min="12809" max="12809" width="40.77734375" style="142" customWidth="1"/>
    <col min="12810" max="12810" width="18.77734375" style="142" customWidth="1"/>
    <col min="12811" max="12811" width="17.21875" style="142" bestFit="1" customWidth="1"/>
    <col min="12812" max="12812" width="17.21875" style="142" customWidth="1"/>
    <col min="12813" max="12813" width="16.109375" style="142" bestFit="1" customWidth="1"/>
    <col min="12814" max="12814" width="12.88671875" style="142" customWidth="1"/>
    <col min="12815" max="12815" width="16.33203125" style="142" bestFit="1" customWidth="1"/>
    <col min="12816" max="12816" width="13.6640625" style="142" bestFit="1" customWidth="1"/>
    <col min="12817" max="12817" width="19.109375" style="142" bestFit="1" customWidth="1"/>
    <col min="12818" max="12818" width="4.33203125" style="142" customWidth="1"/>
    <col min="12819" max="12819" width="17.6640625" style="142" bestFit="1" customWidth="1"/>
    <col min="12820" max="12820" width="16.33203125" style="142" bestFit="1" customWidth="1"/>
    <col min="12821" max="12821" width="14.6640625" style="142" bestFit="1" customWidth="1"/>
    <col min="12822" max="12822" width="12.77734375" style="142" bestFit="1" customWidth="1"/>
    <col min="12823" max="12823" width="18.77734375" style="142" customWidth="1"/>
    <col min="12824" max="12824" width="4.21875" style="142" customWidth="1"/>
    <col min="12825" max="12826" width="17.21875" style="142" bestFit="1" customWidth="1"/>
    <col min="12827" max="12827" width="4.6640625" style="142" customWidth="1"/>
    <col min="12828" max="12828" width="17.21875" style="142" bestFit="1" customWidth="1"/>
    <col min="12829" max="12829" width="8.77734375" style="142"/>
    <col min="12830" max="12830" width="4.33203125" style="142" customWidth="1"/>
    <col min="12831" max="12831" width="17.6640625" style="142" bestFit="1" customWidth="1"/>
    <col min="12832" max="12834" width="8.77734375" style="142"/>
    <col min="12835" max="12835" width="16.33203125" style="142" bestFit="1" customWidth="1"/>
    <col min="12836" max="13063" width="8.77734375" style="142"/>
    <col min="13064" max="13064" width="17.88671875" style="142" bestFit="1" customWidth="1"/>
    <col min="13065" max="13065" width="40.77734375" style="142" customWidth="1"/>
    <col min="13066" max="13066" width="18.77734375" style="142" customWidth="1"/>
    <col min="13067" max="13067" width="17.21875" style="142" bestFit="1" customWidth="1"/>
    <col min="13068" max="13068" width="17.21875" style="142" customWidth="1"/>
    <col min="13069" max="13069" width="16.109375" style="142" bestFit="1" customWidth="1"/>
    <col min="13070" max="13070" width="12.88671875" style="142" customWidth="1"/>
    <col min="13071" max="13071" width="16.33203125" style="142" bestFit="1" customWidth="1"/>
    <col min="13072" max="13072" width="13.6640625" style="142" bestFit="1" customWidth="1"/>
    <col min="13073" max="13073" width="19.109375" style="142" bestFit="1" customWidth="1"/>
    <col min="13074" max="13074" width="4.33203125" style="142" customWidth="1"/>
    <col min="13075" max="13075" width="17.6640625" style="142" bestFit="1" customWidth="1"/>
    <col min="13076" max="13076" width="16.33203125" style="142" bestFit="1" customWidth="1"/>
    <col min="13077" max="13077" width="14.6640625" style="142" bestFit="1" customWidth="1"/>
    <col min="13078" max="13078" width="12.77734375" style="142" bestFit="1" customWidth="1"/>
    <col min="13079" max="13079" width="18.77734375" style="142" customWidth="1"/>
    <col min="13080" max="13080" width="4.21875" style="142" customWidth="1"/>
    <col min="13081" max="13082" width="17.21875" style="142" bestFit="1" customWidth="1"/>
    <col min="13083" max="13083" width="4.6640625" style="142" customWidth="1"/>
    <col min="13084" max="13084" width="17.21875" style="142" bestFit="1" customWidth="1"/>
    <col min="13085" max="13085" width="8.77734375" style="142"/>
    <col min="13086" max="13086" width="4.33203125" style="142" customWidth="1"/>
    <col min="13087" max="13087" width="17.6640625" style="142" bestFit="1" customWidth="1"/>
    <col min="13088" max="13090" width="8.77734375" style="142"/>
    <col min="13091" max="13091" width="16.33203125" style="142" bestFit="1" customWidth="1"/>
    <col min="13092" max="13319" width="8.77734375" style="142"/>
    <col min="13320" max="13320" width="17.88671875" style="142" bestFit="1" customWidth="1"/>
    <col min="13321" max="13321" width="40.77734375" style="142" customWidth="1"/>
    <col min="13322" max="13322" width="18.77734375" style="142" customWidth="1"/>
    <col min="13323" max="13323" width="17.21875" style="142" bestFit="1" customWidth="1"/>
    <col min="13324" max="13324" width="17.21875" style="142" customWidth="1"/>
    <col min="13325" max="13325" width="16.109375" style="142" bestFit="1" customWidth="1"/>
    <col min="13326" max="13326" width="12.88671875" style="142" customWidth="1"/>
    <col min="13327" max="13327" width="16.33203125" style="142" bestFit="1" customWidth="1"/>
    <col min="13328" max="13328" width="13.6640625" style="142" bestFit="1" customWidth="1"/>
    <col min="13329" max="13329" width="19.109375" style="142" bestFit="1" customWidth="1"/>
    <col min="13330" max="13330" width="4.33203125" style="142" customWidth="1"/>
    <col min="13331" max="13331" width="17.6640625" style="142" bestFit="1" customWidth="1"/>
    <col min="13332" max="13332" width="16.33203125" style="142" bestFit="1" customWidth="1"/>
    <col min="13333" max="13333" width="14.6640625" style="142" bestFit="1" customWidth="1"/>
    <col min="13334" max="13334" width="12.77734375" style="142" bestFit="1" customWidth="1"/>
    <col min="13335" max="13335" width="18.77734375" style="142" customWidth="1"/>
    <col min="13336" max="13336" width="4.21875" style="142" customWidth="1"/>
    <col min="13337" max="13338" width="17.21875" style="142" bestFit="1" customWidth="1"/>
    <col min="13339" max="13339" width="4.6640625" style="142" customWidth="1"/>
    <col min="13340" max="13340" width="17.21875" style="142" bestFit="1" customWidth="1"/>
    <col min="13341" max="13341" width="8.77734375" style="142"/>
    <col min="13342" max="13342" width="4.33203125" style="142" customWidth="1"/>
    <col min="13343" max="13343" width="17.6640625" style="142" bestFit="1" customWidth="1"/>
    <col min="13344" max="13346" width="8.77734375" style="142"/>
    <col min="13347" max="13347" width="16.33203125" style="142" bestFit="1" customWidth="1"/>
    <col min="13348" max="13575" width="8.77734375" style="142"/>
    <col min="13576" max="13576" width="17.88671875" style="142" bestFit="1" customWidth="1"/>
    <col min="13577" max="13577" width="40.77734375" style="142" customWidth="1"/>
    <col min="13578" max="13578" width="18.77734375" style="142" customWidth="1"/>
    <col min="13579" max="13579" width="17.21875" style="142" bestFit="1" customWidth="1"/>
    <col min="13580" max="13580" width="17.21875" style="142" customWidth="1"/>
    <col min="13581" max="13581" width="16.109375" style="142" bestFit="1" customWidth="1"/>
    <col min="13582" max="13582" width="12.88671875" style="142" customWidth="1"/>
    <col min="13583" max="13583" width="16.33203125" style="142" bestFit="1" customWidth="1"/>
    <col min="13584" max="13584" width="13.6640625" style="142" bestFit="1" customWidth="1"/>
    <col min="13585" max="13585" width="19.109375" style="142" bestFit="1" customWidth="1"/>
    <col min="13586" max="13586" width="4.33203125" style="142" customWidth="1"/>
    <col min="13587" max="13587" width="17.6640625" style="142" bestFit="1" customWidth="1"/>
    <col min="13588" max="13588" width="16.33203125" style="142" bestFit="1" customWidth="1"/>
    <col min="13589" max="13589" width="14.6640625" style="142" bestFit="1" customWidth="1"/>
    <col min="13590" max="13590" width="12.77734375" style="142" bestFit="1" customWidth="1"/>
    <col min="13591" max="13591" width="18.77734375" style="142" customWidth="1"/>
    <col min="13592" max="13592" width="4.21875" style="142" customWidth="1"/>
    <col min="13593" max="13594" width="17.21875" style="142" bestFit="1" customWidth="1"/>
    <col min="13595" max="13595" width="4.6640625" style="142" customWidth="1"/>
    <col min="13596" max="13596" width="17.21875" style="142" bestFit="1" customWidth="1"/>
    <col min="13597" max="13597" width="8.77734375" style="142"/>
    <col min="13598" max="13598" width="4.33203125" style="142" customWidth="1"/>
    <col min="13599" max="13599" width="17.6640625" style="142" bestFit="1" customWidth="1"/>
    <col min="13600" max="13602" width="8.77734375" style="142"/>
    <col min="13603" max="13603" width="16.33203125" style="142" bestFit="1" customWidth="1"/>
    <col min="13604" max="13831" width="8.77734375" style="142"/>
    <col min="13832" max="13832" width="17.88671875" style="142" bestFit="1" customWidth="1"/>
    <col min="13833" max="13833" width="40.77734375" style="142" customWidth="1"/>
    <col min="13834" max="13834" width="18.77734375" style="142" customWidth="1"/>
    <col min="13835" max="13835" width="17.21875" style="142" bestFit="1" customWidth="1"/>
    <col min="13836" max="13836" width="17.21875" style="142" customWidth="1"/>
    <col min="13837" max="13837" width="16.109375" style="142" bestFit="1" customWidth="1"/>
    <col min="13838" max="13838" width="12.88671875" style="142" customWidth="1"/>
    <col min="13839" max="13839" width="16.33203125" style="142" bestFit="1" customWidth="1"/>
    <col min="13840" max="13840" width="13.6640625" style="142" bestFit="1" customWidth="1"/>
    <col min="13841" max="13841" width="19.109375" style="142" bestFit="1" customWidth="1"/>
    <col min="13842" max="13842" width="4.33203125" style="142" customWidth="1"/>
    <col min="13843" max="13843" width="17.6640625" style="142" bestFit="1" customWidth="1"/>
    <col min="13844" max="13844" width="16.33203125" style="142" bestFit="1" customWidth="1"/>
    <col min="13845" max="13845" width="14.6640625" style="142" bestFit="1" customWidth="1"/>
    <col min="13846" max="13846" width="12.77734375" style="142" bestFit="1" customWidth="1"/>
    <col min="13847" max="13847" width="18.77734375" style="142" customWidth="1"/>
    <col min="13848" max="13848" width="4.21875" style="142" customWidth="1"/>
    <col min="13849" max="13850" width="17.21875" style="142" bestFit="1" customWidth="1"/>
    <col min="13851" max="13851" width="4.6640625" style="142" customWidth="1"/>
    <col min="13852" max="13852" width="17.21875" style="142" bestFit="1" customWidth="1"/>
    <col min="13853" max="13853" width="8.77734375" style="142"/>
    <col min="13854" max="13854" width="4.33203125" style="142" customWidth="1"/>
    <col min="13855" max="13855" width="17.6640625" style="142" bestFit="1" customWidth="1"/>
    <col min="13856" max="13858" width="8.77734375" style="142"/>
    <col min="13859" max="13859" width="16.33203125" style="142" bestFit="1" customWidth="1"/>
    <col min="13860" max="14087" width="8.77734375" style="142"/>
    <col min="14088" max="14088" width="17.88671875" style="142" bestFit="1" customWidth="1"/>
    <col min="14089" max="14089" width="40.77734375" style="142" customWidth="1"/>
    <col min="14090" max="14090" width="18.77734375" style="142" customWidth="1"/>
    <col min="14091" max="14091" width="17.21875" style="142" bestFit="1" customWidth="1"/>
    <col min="14092" max="14092" width="17.21875" style="142" customWidth="1"/>
    <col min="14093" max="14093" width="16.109375" style="142" bestFit="1" customWidth="1"/>
    <col min="14094" max="14094" width="12.88671875" style="142" customWidth="1"/>
    <col min="14095" max="14095" width="16.33203125" style="142" bestFit="1" customWidth="1"/>
    <col min="14096" max="14096" width="13.6640625" style="142" bestFit="1" customWidth="1"/>
    <col min="14097" max="14097" width="19.109375" style="142" bestFit="1" customWidth="1"/>
    <col min="14098" max="14098" width="4.33203125" style="142" customWidth="1"/>
    <col min="14099" max="14099" width="17.6640625" style="142" bestFit="1" customWidth="1"/>
    <col min="14100" max="14100" width="16.33203125" style="142" bestFit="1" customWidth="1"/>
    <col min="14101" max="14101" width="14.6640625" style="142" bestFit="1" customWidth="1"/>
    <col min="14102" max="14102" width="12.77734375" style="142" bestFit="1" customWidth="1"/>
    <col min="14103" max="14103" width="18.77734375" style="142" customWidth="1"/>
    <col min="14104" max="14104" width="4.21875" style="142" customWidth="1"/>
    <col min="14105" max="14106" width="17.21875" style="142" bestFit="1" customWidth="1"/>
    <col min="14107" max="14107" width="4.6640625" style="142" customWidth="1"/>
    <col min="14108" max="14108" width="17.21875" style="142" bestFit="1" customWidth="1"/>
    <col min="14109" max="14109" width="8.77734375" style="142"/>
    <col min="14110" max="14110" width="4.33203125" style="142" customWidth="1"/>
    <col min="14111" max="14111" width="17.6640625" style="142" bestFit="1" customWidth="1"/>
    <col min="14112" max="14114" width="8.77734375" style="142"/>
    <col min="14115" max="14115" width="16.33203125" style="142" bestFit="1" customWidth="1"/>
    <col min="14116" max="14343" width="8.77734375" style="142"/>
    <col min="14344" max="14344" width="17.88671875" style="142" bestFit="1" customWidth="1"/>
    <col min="14345" max="14345" width="40.77734375" style="142" customWidth="1"/>
    <col min="14346" max="14346" width="18.77734375" style="142" customWidth="1"/>
    <col min="14347" max="14347" width="17.21875" style="142" bestFit="1" customWidth="1"/>
    <col min="14348" max="14348" width="17.21875" style="142" customWidth="1"/>
    <col min="14349" max="14349" width="16.109375" style="142" bestFit="1" customWidth="1"/>
    <col min="14350" max="14350" width="12.88671875" style="142" customWidth="1"/>
    <col min="14351" max="14351" width="16.33203125" style="142" bestFit="1" customWidth="1"/>
    <col min="14352" max="14352" width="13.6640625" style="142" bestFit="1" customWidth="1"/>
    <col min="14353" max="14353" width="19.109375" style="142" bestFit="1" customWidth="1"/>
    <col min="14354" max="14354" width="4.33203125" style="142" customWidth="1"/>
    <col min="14355" max="14355" width="17.6640625" style="142" bestFit="1" customWidth="1"/>
    <col min="14356" max="14356" width="16.33203125" style="142" bestFit="1" customWidth="1"/>
    <col min="14357" max="14357" width="14.6640625" style="142" bestFit="1" customWidth="1"/>
    <col min="14358" max="14358" width="12.77734375" style="142" bestFit="1" customWidth="1"/>
    <col min="14359" max="14359" width="18.77734375" style="142" customWidth="1"/>
    <col min="14360" max="14360" width="4.21875" style="142" customWidth="1"/>
    <col min="14361" max="14362" width="17.21875" style="142" bestFit="1" customWidth="1"/>
    <col min="14363" max="14363" width="4.6640625" style="142" customWidth="1"/>
    <col min="14364" max="14364" width="17.21875" style="142" bestFit="1" customWidth="1"/>
    <col min="14365" max="14365" width="8.77734375" style="142"/>
    <col min="14366" max="14366" width="4.33203125" style="142" customWidth="1"/>
    <col min="14367" max="14367" width="17.6640625" style="142" bestFit="1" customWidth="1"/>
    <col min="14368" max="14370" width="8.77734375" style="142"/>
    <col min="14371" max="14371" width="16.33203125" style="142" bestFit="1" customWidth="1"/>
    <col min="14372" max="14599" width="8.77734375" style="142"/>
    <col min="14600" max="14600" width="17.88671875" style="142" bestFit="1" customWidth="1"/>
    <col min="14601" max="14601" width="40.77734375" style="142" customWidth="1"/>
    <col min="14602" max="14602" width="18.77734375" style="142" customWidth="1"/>
    <col min="14603" max="14603" width="17.21875" style="142" bestFit="1" customWidth="1"/>
    <col min="14604" max="14604" width="17.21875" style="142" customWidth="1"/>
    <col min="14605" max="14605" width="16.109375" style="142" bestFit="1" customWidth="1"/>
    <col min="14606" max="14606" width="12.88671875" style="142" customWidth="1"/>
    <col min="14607" max="14607" width="16.33203125" style="142" bestFit="1" customWidth="1"/>
    <col min="14608" max="14608" width="13.6640625" style="142" bestFit="1" customWidth="1"/>
    <col min="14609" max="14609" width="19.109375" style="142" bestFit="1" customWidth="1"/>
    <col min="14610" max="14610" width="4.33203125" style="142" customWidth="1"/>
    <col min="14611" max="14611" width="17.6640625" style="142" bestFit="1" customWidth="1"/>
    <col min="14612" max="14612" width="16.33203125" style="142" bestFit="1" customWidth="1"/>
    <col min="14613" max="14613" width="14.6640625" style="142" bestFit="1" customWidth="1"/>
    <col min="14614" max="14614" width="12.77734375" style="142" bestFit="1" customWidth="1"/>
    <col min="14615" max="14615" width="18.77734375" style="142" customWidth="1"/>
    <col min="14616" max="14616" width="4.21875" style="142" customWidth="1"/>
    <col min="14617" max="14618" width="17.21875" style="142" bestFit="1" customWidth="1"/>
    <col min="14619" max="14619" width="4.6640625" style="142" customWidth="1"/>
    <col min="14620" max="14620" width="17.21875" style="142" bestFit="1" customWidth="1"/>
    <col min="14621" max="14621" width="8.77734375" style="142"/>
    <col min="14622" max="14622" width="4.33203125" style="142" customWidth="1"/>
    <col min="14623" max="14623" width="17.6640625" style="142" bestFit="1" customWidth="1"/>
    <col min="14624" max="14626" width="8.77734375" style="142"/>
    <col min="14627" max="14627" width="16.33203125" style="142" bestFit="1" customWidth="1"/>
    <col min="14628" max="14855" width="8.77734375" style="142"/>
    <col min="14856" max="14856" width="17.88671875" style="142" bestFit="1" customWidth="1"/>
    <col min="14857" max="14857" width="40.77734375" style="142" customWidth="1"/>
    <col min="14858" max="14858" width="18.77734375" style="142" customWidth="1"/>
    <col min="14859" max="14859" width="17.21875" style="142" bestFit="1" customWidth="1"/>
    <col min="14860" max="14860" width="17.21875" style="142" customWidth="1"/>
    <col min="14861" max="14861" width="16.109375" style="142" bestFit="1" customWidth="1"/>
    <col min="14862" max="14862" width="12.88671875" style="142" customWidth="1"/>
    <col min="14863" max="14863" width="16.33203125" style="142" bestFit="1" customWidth="1"/>
    <col min="14864" max="14864" width="13.6640625" style="142" bestFit="1" customWidth="1"/>
    <col min="14865" max="14865" width="19.109375" style="142" bestFit="1" customWidth="1"/>
    <col min="14866" max="14866" width="4.33203125" style="142" customWidth="1"/>
    <col min="14867" max="14867" width="17.6640625" style="142" bestFit="1" customWidth="1"/>
    <col min="14868" max="14868" width="16.33203125" style="142" bestFit="1" customWidth="1"/>
    <col min="14869" max="14869" width="14.6640625" style="142" bestFit="1" customWidth="1"/>
    <col min="14870" max="14870" width="12.77734375" style="142" bestFit="1" customWidth="1"/>
    <col min="14871" max="14871" width="18.77734375" style="142" customWidth="1"/>
    <col min="14872" max="14872" width="4.21875" style="142" customWidth="1"/>
    <col min="14873" max="14874" width="17.21875" style="142" bestFit="1" customWidth="1"/>
    <col min="14875" max="14875" width="4.6640625" style="142" customWidth="1"/>
    <col min="14876" max="14876" width="17.21875" style="142" bestFit="1" customWidth="1"/>
    <col min="14877" max="14877" width="8.77734375" style="142"/>
    <col min="14878" max="14878" width="4.33203125" style="142" customWidth="1"/>
    <col min="14879" max="14879" width="17.6640625" style="142" bestFit="1" customWidth="1"/>
    <col min="14880" max="14882" width="8.77734375" style="142"/>
    <col min="14883" max="14883" width="16.33203125" style="142" bestFit="1" customWidth="1"/>
    <col min="14884" max="15111" width="8.77734375" style="142"/>
    <col min="15112" max="15112" width="17.88671875" style="142" bestFit="1" customWidth="1"/>
    <col min="15113" max="15113" width="40.77734375" style="142" customWidth="1"/>
    <col min="15114" max="15114" width="18.77734375" style="142" customWidth="1"/>
    <col min="15115" max="15115" width="17.21875" style="142" bestFit="1" customWidth="1"/>
    <col min="15116" max="15116" width="17.21875" style="142" customWidth="1"/>
    <col min="15117" max="15117" width="16.109375" style="142" bestFit="1" customWidth="1"/>
    <col min="15118" max="15118" width="12.88671875" style="142" customWidth="1"/>
    <col min="15119" max="15119" width="16.33203125" style="142" bestFit="1" customWidth="1"/>
    <col min="15120" max="15120" width="13.6640625" style="142" bestFit="1" customWidth="1"/>
    <col min="15121" max="15121" width="19.109375" style="142" bestFit="1" customWidth="1"/>
    <col min="15122" max="15122" width="4.33203125" style="142" customWidth="1"/>
    <col min="15123" max="15123" width="17.6640625" style="142" bestFit="1" customWidth="1"/>
    <col min="15124" max="15124" width="16.33203125" style="142" bestFit="1" customWidth="1"/>
    <col min="15125" max="15125" width="14.6640625" style="142" bestFit="1" customWidth="1"/>
    <col min="15126" max="15126" width="12.77734375" style="142" bestFit="1" customWidth="1"/>
    <col min="15127" max="15127" width="18.77734375" style="142" customWidth="1"/>
    <col min="15128" max="15128" width="4.21875" style="142" customWidth="1"/>
    <col min="15129" max="15130" width="17.21875" style="142" bestFit="1" customWidth="1"/>
    <col min="15131" max="15131" width="4.6640625" style="142" customWidth="1"/>
    <col min="15132" max="15132" width="17.21875" style="142" bestFit="1" customWidth="1"/>
    <col min="15133" max="15133" width="8.77734375" style="142"/>
    <col min="15134" max="15134" width="4.33203125" style="142" customWidth="1"/>
    <col min="15135" max="15135" width="17.6640625" style="142" bestFit="1" customWidth="1"/>
    <col min="15136" max="15138" width="8.77734375" style="142"/>
    <col min="15139" max="15139" width="16.33203125" style="142" bestFit="1" customWidth="1"/>
    <col min="15140" max="15367" width="8.77734375" style="142"/>
    <col min="15368" max="15368" width="17.88671875" style="142" bestFit="1" customWidth="1"/>
    <col min="15369" max="15369" width="40.77734375" style="142" customWidth="1"/>
    <col min="15370" max="15370" width="18.77734375" style="142" customWidth="1"/>
    <col min="15371" max="15371" width="17.21875" style="142" bestFit="1" customWidth="1"/>
    <col min="15372" max="15372" width="17.21875" style="142" customWidth="1"/>
    <col min="15373" max="15373" width="16.109375" style="142" bestFit="1" customWidth="1"/>
    <col min="15374" max="15374" width="12.88671875" style="142" customWidth="1"/>
    <col min="15375" max="15375" width="16.33203125" style="142" bestFit="1" customWidth="1"/>
    <col min="15376" max="15376" width="13.6640625" style="142" bestFit="1" customWidth="1"/>
    <col min="15377" max="15377" width="19.109375" style="142" bestFit="1" customWidth="1"/>
    <col min="15378" max="15378" width="4.33203125" style="142" customWidth="1"/>
    <col min="15379" max="15379" width="17.6640625" style="142" bestFit="1" customWidth="1"/>
    <col min="15380" max="15380" width="16.33203125" style="142" bestFit="1" customWidth="1"/>
    <col min="15381" max="15381" width="14.6640625" style="142" bestFit="1" customWidth="1"/>
    <col min="15382" max="15382" width="12.77734375" style="142" bestFit="1" customWidth="1"/>
    <col min="15383" max="15383" width="18.77734375" style="142" customWidth="1"/>
    <col min="15384" max="15384" width="4.21875" style="142" customWidth="1"/>
    <col min="15385" max="15386" width="17.21875" style="142" bestFit="1" customWidth="1"/>
    <col min="15387" max="15387" width="4.6640625" style="142" customWidth="1"/>
    <col min="15388" max="15388" width="17.21875" style="142" bestFit="1" customWidth="1"/>
    <col min="15389" max="15389" width="8.77734375" style="142"/>
    <col min="15390" max="15390" width="4.33203125" style="142" customWidth="1"/>
    <col min="15391" max="15391" width="17.6640625" style="142" bestFit="1" customWidth="1"/>
    <col min="15392" max="15394" width="8.77734375" style="142"/>
    <col min="15395" max="15395" width="16.33203125" style="142" bestFit="1" customWidth="1"/>
    <col min="15396" max="15623" width="8.77734375" style="142"/>
    <col min="15624" max="15624" width="17.88671875" style="142" bestFit="1" customWidth="1"/>
    <col min="15625" max="15625" width="40.77734375" style="142" customWidth="1"/>
    <col min="15626" max="15626" width="18.77734375" style="142" customWidth="1"/>
    <col min="15627" max="15627" width="17.21875" style="142" bestFit="1" customWidth="1"/>
    <col min="15628" max="15628" width="17.21875" style="142" customWidth="1"/>
    <col min="15629" max="15629" width="16.109375" style="142" bestFit="1" customWidth="1"/>
    <col min="15630" max="15630" width="12.88671875" style="142" customWidth="1"/>
    <col min="15631" max="15631" width="16.33203125" style="142" bestFit="1" customWidth="1"/>
    <col min="15632" max="15632" width="13.6640625" style="142" bestFit="1" customWidth="1"/>
    <col min="15633" max="15633" width="19.109375" style="142" bestFit="1" customWidth="1"/>
    <col min="15634" max="15634" width="4.33203125" style="142" customWidth="1"/>
    <col min="15635" max="15635" width="17.6640625" style="142" bestFit="1" customWidth="1"/>
    <col min="15636" max="15636" width="16.33203125" style="142" bestFit="1" customWidth="1"/>
    <col min="15637" max="15637" width="14.6640625" style="142" bestFit="1" customWidth="1"/>
    <col min="15638" max="15638" width="12.77734375" style="142" bestFit="1" customWidth="1"/>
    <col min="15639" max="15639" width="18.77734375" style="142" customWidth="1"/>
    <col min="15640" max="15640" width="4.21875" style="142" customWidth="1"/>
    <col min="15641" max="15642" width="17.21875" style="142" bestFit="1" customWidth="1"/>
    <col min="15643" max="15643" width="4.6640625" style="142" customWidth="1"/>
    <col min="15644" max="15644" width="17.21875" style="142" bestFit="1" customWidth="1"/>
    <col min="15645" max="15645" width="8.77734375" style="142"/>
    <col min="15646" max="15646" width="4.33203125" style="142" customWidth="1"/>
    <col min="15647" max="15647" width="17.6640625" style="142" bestFit="1" customWidth="1"/>
    <col min="15648" max="15650" width="8.77734375" style="142"/>
    <col min="15651" max="15651" width="16.33203125" style="142" bestFit="1" customWidth="1"/>
    <col min="15652" max="15879" width="8.77734375" style="142"/>
    <col min="15880" max="15880" width="17.88671875" style="142" bestFit="1" customWidth="1"/>
    <col min="15881" max="15881" width="40.77734375" style="142" customWidth="1"/>
    <col min="15882" max="15882" width="18.77734375" style="142" customWidth="1"/>
    <col min="15883" max="15883" width="17.21875" style="142" bestFit="1" customWidth="1"/>
    <col min="15884" max="15884" width="17.21875" style="142" customWidth="1"/>
    <col min="15885" max="15885" width="16.109375" style="142" bestFit="1" customWidth="1"/>
    <col min="15886" max="15886" width="12.88671875" style="142" customWidth="1"/>
    <col min="15887" max="15887" width="16.33203125" style="142" bestFit="1" customWidth="1"/>
    <col min="15888" max="15888" width="13.6640625" style="142" bestFit="1" customWidth="1"/>
    <col min="15889" max="15889" width="19.109375" style="142" bestFit="1" customWidth="1"/>
    <col min="15890" max="15890" width="4.33203125" style="142" customWidth="1"/>
    <col min="15891" max="15891" width="17.6640625" style="142" bestFit="1" customWidth="1"/>
    <col min="15892" max="15892" width="16.33203125" style="142" bestFit="1" customWidth="1"/>
    <col min="15893" max="15893" width="14.6640625" style="142" bestFit="1" customWidth="1"/>
    <col min="15894" max="15894" width="12.77734375" style="142" bestFit="1" customWidth="1"/>
    <col min="15895" max="15895" width="18.77734375" style="142" customWidth="1"/>
    <col min="15896" max="15896" width="4.21875" style="142" customWidth="1"/>
    <col min="15897" max="15898" width="17.21875" style="142" bestFit="1" customWidth="1"/>
    <col min="15899" max="15899" width="4.6640625" style="142" customWidth="1"/>
    <col min="15900" max="15900" width="17.21875" style="142" bestFit="1" customWidth="1"/>
    <col min="15901" max="15901" width="8.77734375" style="142"/>
    <col min="15902" max="15902" width="4.33203125" style="142" customWidth="1"/>
    <col min="15903" max="15903" width="17.6640625" style="142" bestFit="1" customWidth="1"/>
    <col min="15904" max="15906" width="8.77734375" style="142"/>
    <col min="15907" max="15907" width="16.33203125" style="142" bestFit="1" customWidth="1"/>
    <col min="15908" max="16135" width="8.77734375" style="142"/>
    <col min="16136" max="16136" width="17.88671875" style="142" bestFit="1" customWidth="1"/>
    <col min="16137" max="16137" width="40.77734375" style="142" customWidth="1"/>
    <col min="16138" max="16138" width="18.77734375" style="142" customWidth="1"/>
    <col min="16139" max="16139" width="17.21875" style="142" bestFit="1" customWidth="1"/>
    <col min="16140" max="16140" width="17.21875" style="142" customWidth="1"/>
    <col min="16141" max="16141" width="16.109375" style="142" bestFit="1" customWidth="1"/>
    <col min="16142" max="16142" width="12.88671875" style="142" customWidth="1"/>
    <col min="16143" max="16143" width="16.33203125" style="142" bestFit="1" customWidth="1"/>
    <col min="16144" max="16144" width="13.6640625" style="142" bestFit="1" customWidth="1"/>
    <col min="16145" max="16145" width="19.109375" style="142" bestFit="1" customWidth="1"/>
    <col min="16146" max="16146" width="4.33203125" style="142" customWidth="1"/>
    <col min="16147" max="16147" width="17.6640625" style="142" bestFit="1" customWidth="1"/>
    <col min="16148" max="16148" width="16.33203125" style="142" bestFit="1" customWidth="1"/>
    <col min="16149" max="16149" width="14.6640625" style="142" bestFit="1" customWidth="1"/>
    <col min="16150" max="16150" width="12.77734375" style="142" bestFit="1" customWidth="1"/>
    <col min="16151" max="16151" width="18.77734375" style="142" customWidth="1"/>
    <col min="16152" max="16152" width="4.21875" style="142" customWidth="1"/>
    <col min="16153" max="16154" width="17.21875" style="142" bestFit="1" customWidth="1"/>
    <col min="16155" max="16155" width="4.6640625" style="142" customWidth="1"/>
    <col min="16156" max="16156" width="17.21875" style="142" bestFit="1" customWidth="1"/>
    <col min="16157" max="16157" width="8.77734375" style="142"/>
    <col min="16158" max="16158" width="4.33203125" style="142" customWidth="1"/>
    <col min="16159" max="16159" width="17.6640625" style="142" bestFit="1" customWidth="1"/>
    <col min="16160" max="16162" width="8.77734375" style="142"/>
    <col min="16163" max="16163" width="16.33203125" style="142" bestFit="1" customWidth="1"/>
    <col min="16164" max="16384" width="8.77734375" style="142"/>
  </cols>
  <sheetData>
    <row r="3" spans="1:33">
      <c r="A3" s="772" t="s">
        <v>399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  <c r="U3" s="772"/>
      <c r="V3" s="772"/>
      <c r="W3" s="772"/>
      <c r="X3" s="772"/>
      <c r="Y3" s="772"/>
      <c r="Z3" s="772"/>
    </row>
    <row r="4" spans="1:33">
      <c r="A4" s="772" t="s">
        <v>814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  <c r="U4" s="772"/>
      <c r="V4" s="772"/>
      <c r="W4" s="772"/>
      <c r="X4" s="772"/>
      <c r="Y4" s="772"/>
      <c r="Z4" s="772"/>
    </row>
    <row r="5" spans="1:33">
      <c r="A5" s="772" t="s">
        <v>717</v>
      </c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  <c r="O5" s="772"/>
      <c r="P5" s="772"/>
      <c r="Q5" s="772"/>
      <c r="R5" s="772"/>
      <c r="S5" s="772"/>
      <c r="T5" s="772"/>
      <c r="U5" s="772"/>
      <c r="V5" s="772"/>
      <c r="W5" s="772"/>
      <c r="X5" s="772"/>
      <c r="Y5" s="772"/>
      <c r="Z5" s="772"/>
      <c r="AB5" s="1"/>
      <c r="AG5" s="143"/>
    </row>
    <row r="6" spans="1:33">
      <c r="A6" s="772" t="s">
        <v>1037</v>
      </c>
      <c r="B6" s="772"/>
      <c r="C6" s="772"/>
      <c r="D6" s="772"/>
      <c r="E6" s="772"/>
      <c r="F6" s="772"/>
      <c r="G6" s="772"/>
      <c r="H6" s="772"/>
      <c r="I6" s="772"/>
      <c r="J6" s="772"/>
      <c r="K6" s="772"/>
      <c r="L6" s="772"/>
      <c r="M6" s="772"/>
      <c r="N6" s="772"/>
      <c r="O6" s="772"/>
      <c r="P6" s="772"/>
      <c r="Q6" s="772"/>
      <c r="R6" s="772"/>
      <c r="S6" s="772"/>
      <c r="T6" s="772"/>
      <c r="U6" s="772"/>
      <c r="V6" s="772"/>
      <c r="W6" s="772"/>
      <c r="X6" s="772"/>
      <c r="Y6" s="772"/>
      <c r="Z6" s="772"/>
      <c r="AB6" s="1"/>
      <c r="AG6" s="143"/>
    </row>
    <row r="7" spans="1:33">
      <c r="M7" s="145"/>
      <c r="Z7" s="217" t="s">
        <v>665</v>
      </c>
      <c r="AB7" s="1"/>
      <c r="AG7" s="143"/>
    </row>
    <row r="8" spans="1:33" s="150" customFormat="1" ht="24.6" customHeight="1">
      <c r="A8" s="785" t="s">
        <v>35</v>
      </c>
      <c r="B8" s="785" t="s">
        <v>36</v>
      </c>
      <c r="C8" s="146" t="s">
        <v>37</v>
      </c>
      <c r="D8" s="800" t="s">
        <v>38</v>
      </c>
      <c r="E8" s="801"/>
      <c r="F8" s="801"/>
      <c r="G8" s="801"/>
      <c r="H8" s="801"/>
      <c r="I8" s="802"/>
      <c r="J8" s="788" t="s">
        <v>39</v>
      </c>
      <c r="K8" s="789"/>
      <c r="L8" s="789"/>
      <c r="M8" s="790"/>
      <c r="N8" s="147" t="s">
        <v>37</v>
      </c>
      <c r="O8" s="148"/>
      <c r="P8" s="147" t="s">
        <v>40</v>
      </c>
      <c r="Q8" s="791" t="s">
        <v>41</v>
      </c>
      <c r="R8" s="792"/>
      <c r="S8" s="793"/>
      <c r="T8" s="794" t="s">
        <v>42</v>
      </c>
      <c r="U8" s="795"/>
      <c r="V8" s="796"/>
      <c r="W8" s="147" t="s">
        <v>40</v>
      </c>
      <c r="X8" s="149"/>
      <c r="Y8" s="797" t="s">
        <v>679</v>
      </c>
      <c r="Z8" s="797"/>
      <c r="AB8" s="63"/>
    </row>
    <row r="9" spans="1:33" s="150" customFormat="1">
      <c r="A9" s="786"/>
      <c r="B9" s="786"/>
      <c r="C9" s="783" t="s">
        <v>1064</v>
      </c>
      <c r="D9" s="798" t="s">
        <v>1068</v>
      </c>
      <c r="E9" s="798" t="s">
        <v>45</v>
      </c>
      <c r="F9" s="804" t="s">
        <v>46</v>
      </c>
      <c r="G9" s="805"/>
      <c r="H9" s="806"/>
      <c r="I9" s="807" t="s">
        <v>1080</v>
      </c>
      <c r="J9" s="807" t="s">
        <v>47</v>
      </c>
      <c r="K9" s="798" t="s">
        <v>48</v>
      </c>
      <c r="L9" s="798" t="s">
        <v>49</v>
      </c>
      <c r="M9" s="807" t="s">
        <v>1072</v>
      </c>
      <c r="N9" s="803" t="s">
        <v>1065</v>
      </c>
      <c r="O9" s="151"/>
      <c r="P9" s="783" t="s">
        <v>1064</v>
      </c>
      <c r="Q9" s="809" t="s">
        <v>855</v>
      </c>
      <c r="R9" s="809" t="s">
        <v>856</v>
      </c>
      <c r="S9" s="809" t="s">
        <v>1080</v>
      </c>
      <c r="T9" s="809" t="s">
        <v>1088</v>
      </c>
      <c r="U9" s="809" t="s">
        <v>1089</v>
      </c>
      <c r="V9" s="807" t="s">
        <v>1084</v>
      </c>
      <c r="W9" s="803" t="s">
        <v>1065</v>
      </c>
      <c r="X9" s="152"/>
      <c r="Y9" s="812" t="s">
        <v>1066</v>
      </c>
      <c r="Z9" s="812" t="s">
        <v>1067</v>
      </c>
      <c r="AB9" s="63"/>
    </row>
    <row r="10" spans="1:33" s="150" customFormat="1" ht="73.8">
      <c r="A10" s="786"/>
      <c r="B10" s="786"/>
      <c r="C10" s="784"/>
      <c r="D10" s="799"/>
      <c r="E10" s="799"/>
      <c r="F10" s="64" t="s">
        <v>1069</v>
      </c>
      <c r="G10" s="64" t="s">
        <v>1070</v>
      </c>
      <c r="H10" s="64" t="s">
        <v>852</v>
      </c>
      <c r="I10" s="808"/>
      <c r="J10" s="808"/>
      <c r="K10" s="799"/>
      <c r="L10" s="799"/>
      <c r="M10" s="808"/>
      <c r="N10" s="787"/>
      <c r="O10" s="154"/>
      <c r="P10" s="784"/>
      <c r="Q10" s="787"/>
      <c r="R10" s="787"/>
      <c r="S10" s="787"/>
      <c r="T10" s="787"/>
      <c r="U10" s="810"/>
      <c r="V10" s="808"/>
      <c r="W10" s="787"/>
      <c r="X10" s="154"/>
      <c r="Y10" s="784"/>
      <c r="Z10" s="784"/>
      <c r="AB10" s="63"/>
    </row>
    <row r="11" spans="1:33" s="150" customFormat="1">
      <c r="A11" s="787"/>
      <c r="B11" s="787"/>
      <c r="C11" s="153" t="s">
        <v>686</v>
      </c>
      <c r="D11" s="475" t="s">
        <v>832</v>
      </c>
      <c r="E11" s="475" t="s">
        <v>833</v>
      </c>
      <c r="F11" s="475" t="s">
        <v>834</v>
      </c>
      <c r="G11" s="475" t="s">
        <v>1073</v>
      </c>
      <c r="H11" s="475" t="s">
        <v>1074</v>
      </c>
      <c r="I11" s="474" t="s">
        <v>1075</v>
      </c>
      <c r="J11" s="475" t="s">
        <v>1076</v>
      </c>
      <c r="K11" s="475" t="s">
        <v>1077</v>
      </c>
      <c r="L11" s="475" t="s">
        <v>1078</v>
      </c>
      <c r="M11" s="510" t="s">
        <v>1079</v>
      </c>
      <c r="N11" s="153" t="s">
        <v>1081</v>
      </c>
      <c r="O11" s="154"/>
      <c r="P11" s="153" t="s">
        <v>689</v>
      </c>
      <c r="Q11" s="153" t="s">
        <v>1082</v>
      </c>
      <c r="R11" s="153" t="s">
        <v>1083</v>
      </c>
      <c r="S11" s="153" t="s">
        <v>1085</v>
      </c>
      <c r="T11" s="475" t="s">
        <v>1086</v>
      </c>
      <c r="U11" s="475" t="s">
        <v>1087</v>
      </c>
      <c r="V11" s="475" t="s">
        <v>1090</v>
      </c>
      <c r="W11" s="153" t="s">
        <v>1091</v>
      </c>
      <c r="X11" s="154"/>
      <c r="Y11" s="153" t="s">
        <v>1092</v>
      </c>
      <c r="Z11" s="153" t="s">
        <v>1093</v>
      </c>
      <c r="AB11" s="63"/>
    </row>
    <row r="12" spans="1:33">
      <c r="A12" s="205" t="s">
        <v>107</v>
      </c>
      <c r="B12" s="221"/>
      <c r="C12" s="168"/>
      <c r="D12" s="26"/>
      <c r="E12" s="26"/>
      <c r="F12" s="26"/>
      <c r="G12" s="26"/>
      <c r="H12" s="26"/>
      <c r="I12" s="26"/>
      <c r="J12" s="26"/>
      <c r="K12" s="26"/>
      <c r="L12" s="26"/>
      <c r="M12" s="168"/>
      <c r="N12" s="159"/>
      <c r="O12" s="222"/>
      <c r="P12" s="138"/>
      <c r="Q12" s="138"/>
      <c r="R12" s="138"/>
      <c r="S12" s="138"/>
      <c r="T12" s="138"/>
      <c r="U12" s="138"/>
      <c r="V12" s="138"/>
      <c r="W12" s="222"/>
      <c r="X12" s="159"/>
      <c r="Y12" s="170"/>
      <c r="Z12" s="170"/>
    </row>
    <row r="13" spans="1:33">
      <c r="A13" s="12">
        <v>1209010101</v>
      </c>
      <c r="B13" s="213" t="s">
        <v>53</v>
      </c>
      <c r="C13" s="170"/>
      <c r="D13" s="35"/>
      <c r="E13" s="35"/>
      <c r="F13" s="35"/>
      <c r="G13" s="35"/>
      <c r="H13" s="35"/>
      <c r="I13" s="35"/>
      <c r="J13" s="35"/>
      <c r="K13" s="35"/>
      <c r="L13" s="35"/>
      <c r="M13" s="170"/>
      <c r="N13" s="159"/>
      <c r="O13" s="199"/>
      <c r="P13" s="170"/>
      <c r="Q13" s="170"/>
      <c r="R13" s="199"/>
      <c r="S13" s="199"/>
      <c r="T13" s="138"/>
      <c r="U13" s="138"/>
      <c r="V13" s="138"/>
      <c r="W13" s="170"/>
      <c r="X13" s="159"/>
      <c r="Y13" s="170"/>
      <c r="Z13" s="170"/>
    </row>
    <row r="14" spans="1:33">
      <c r="A14" s="138">
        <v>1209020101</v>
      </c>
      <c r="B14" s="223" t="s">
        <v>372</v>
      </c>
      <c r="C14" s="170"/>
      <c r="D14" s="35"/>
      <c r="E14" s="35"/>
      <c r="F14" s="35"/>
      <c r="G14" s="35"/>
      <c r="H14" s="35"/>
      <c r="I14" s="35"/>
      <c r="J14" s="35"/>
      <c r="K14" s="35"/>
      <c r="L14" s="35"/>
      <c r="M14" s="170"/>
      <c r="N14" s="159"/>
      <c r="O14" s="199"/>
      <c r="P14" s="170"/>
      <c r="Q14" s="170"/>
      <c r="R14" s="199"/>
      <c r="S14" s="199"/>
      <c r="T14" s="138"/>
      <c r="U14" s="138"/>
      <c r="V14" s="138"/>
      <c r="W14" s="170"/>
      <c r="X14" s="159"/>
      <c r="Y14" s="170"/>
      <c r="Z14" s="170"/>
    </row>
    <row r="15" spans="1:33">
      <c r="A15" s="138"/>
      <c r="B15" s="138" t="s">
        <v>16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159"/>
      <c r="O15" s="199"/>
      <c r="P15" s="170"/>
      <c r="Q15" s="170"/>
      <c r="R15" s="170"/>
      <c r="S15" s="170"/>
      <c r="T15" s="170"/>
      <c r="U15" s="170"/>
      <c r="V15" s="170"/>
      <c r="W15" s="170"/>
      <c r="X15" s="159"/>
      <c r="Y15" s="170"/>
      <c r="Z15" s="170"/>
    </row>
    <row r="16" spans="1:33">
      <c r="A16" s="207">
        <v>1211010101</v>
      </c>
      <c r="B16" s="208" t="s">
        <v>867</v>
      </c>
      <c r="C16" s="170"/>
      <c r="D16" s="35"/>
      <c r="E16" s="35"/>
      <c r="F16" s="35"/>
      <c r="G16" s="35"/>
      <c r="H16" s="35"/>
      <c r="I16" s="35"/>
      <c r="J16" s="35"/>
      <c r="K16" s="35"/>
      <c r="L16" s="35"/>
      <c r="M16" s="170"/>
      <c r="N16" s="159"/>
      <c r="O16" s="199"/>
      <c r="P16" s="170"/>
      <c r="Q16" s="170"/>
      <c r="R16" s="224"/>
      <c r="S16" s="199"/>
      <c r="T16" s="138"/>
      <c r="U16" s="138"/>
      <c r="V16" s="138"/>
      <c r="W16" s="170"/>
      <c r="X16" s="159"/>
      <c r="Y16" s="170"/>
      <c r="Z16" s="170"/>
    </row>
    <row r="17" spans="1:28">
      <c r="A17" s="138"/>
      <c r="B17" s="138" t="s">
        <v>16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159"/>
      <c r="O17" s="199"/>
      <c r="P17" s="170"/>
      <c r="Q17" s="170"/>
      <c r="R17" s="170"/>
      <c r="S17" s="170"/>
      <c r="T17" s="170"/>
      <c r="U17" s="170"/>
      <c r="V17" s="170"/>
      <c r="W17" s="170"/>
      <c r="X17" s="159"/>
      <c r="Y17" s="170"/>
      <c r="Z17" s="170"/>
    </row>
    <row r="18" spans="1:28" s="150" customFormat="1" ht="25.2" thickBot="1">
      <c r="A18" s="225"/>
      <c r="B18" s="215" t="s">
        <v>109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26"/>
      <c r="O18" s="227"/>
      <c r="P18" s="227"/>
      <c r="Q18" s="227"/>
      <c r="R18" s="227"/>
      <c r="S18" s="227"/>
      <c r="T18" s="227"/>
      <c r="U18" s="227"/>
      <c r="V18" s="227"/>
      <c r="W18" s="227"/>
      <c r="X18" s="226"/>
      <c r="Y18" s="216"/>
      <c r="Z18" s="216"/>
      <c r="AB18" s="63"/>
    </row>
    <row r="19" spans="1:28" s="150" customFormat="1" ht="25.2" thickTop="1">
      <c r="A19" s="217"/>
      <c r="B19" s="217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154"/>
      <c r="O19" s="229"/>
      <c r="P19" s="229"/>
      <c r="Q19" s="229"/>
      <c r="R19" s="229"/>
      <c r="S19" s="229"/>
      <c r="T19" s="229"/>
      <c r="U19" s="229"/>
      <c r="V19" s="229"/>
      <c r="W19" s="229"/>
      <c r="X19" s="154"/>
      <c r="Y19" s="228"/>
      <c r="Z19" s="228"/>
      <c r="AB19" s="63"/>
    </row>
    <row r="20" spans="1:28" s="498" customFormat="1" ht="30">
      <c r="A20" s="511" t="s">
        <v>21</v>
      </c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500"/>
      <c r="P20" s="500"/>
      <c r="Q20" s="500"/>
      <c r="R20" s="500"/>
      <c r="S20" s="501"/>
      <c r="T20" s="501"/>
      <c r="U20" s="502"/>
      <c r="V20" s="502"/>
      <c r="W20" s="499"/>
      <c r="Y20" s="503"/>
      <c r="Z20" s="504"/>
      <c r="AB20" s="499"/>
    </row>
    <row r="21" spans="1:28" s="498" customFormat="1" ht="30">
      <c r="A21" s="506" t="s">
        <v>871</v>
      </c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500"/>
      <c r="P21" s="500"/>
      <c r="Q21" s="500"/>
      <c r="R21" s="500"/>
      <c r="S21" s="501"/>
      <c r="T21" s="501"/>
      <c r="U21" s="502"/>
      <c r="V21" s="502"/>
      <c r="W21" s="499"/>
      <c r="Y21" s="503"/>
      <c r="Z21" s="504"/>
      <c r="AB21" s="499"/>
    </row>
    <row r="22" spans="1:28" s="498" customFormat="1" ht="30">
      <c r="A22" s="506" t="s">
        <v>872</v>
      </c>
      <c r="B22" s="506"/>
      <c r="C22" s="499"/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500"/>
      <c r="P22" s="500"/>
      <c r="Q22" s="500"/>
      <c r="R22" s="500"/>
      <c r="S22" s="501"/>
      <c r="T22" s="500"/>
      <c r="U22" s="502"/>
      <c r="V22" s="502"/>
      <c r="W22" s="499"/>
      <c r="Y22" s="503"/>
      <c r="Z22" s="503"/>
      <c r="AB22" s="499"/>
    </row>
    <row r="23" spans="1:28" s="498" customFormat="1" ht="30">
      <c r="A23" s="506" t="s">
        <v>868</v>
      </c>
      <c r="B23" s="506"/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500"/>
      <c r="P23" s="500"/>
      <c r="Q23" s="500"/>
      <c r="R23" s="500"/>
      <c r="S23" s="501"/>
      <c r="T23" s="500"/>
      <c r="U23" s="502"/>
      <c r="V23" s="502"/>
      <c r="W23" s="499"/>
      <c r="Y23" s="503"/>
      <c r="Z23" s="503"/>
      <c r="AB23" s="499"/>
    </row>
    <row r="24" spans="1:28" s="498" customFormat="1" ht="30">
      <c r="A24" s="506" t="s">
        <v>873</v>
      </c>
      <c r="B24" s="506"/>
      <c r="D24" s="499"/>
      <c r="E24" s="499"/>
      <c r="F24" s="499"/>
      <c r="G24" s="499"/>
      <c r="H24" s="499"/>
      <c r="I24" s="499"/>
      <c r="J24" s="499"/>
      <c r="K24" s="499"/>
      <c r="L24" s="499"/>
      <c r="M24" s="507"/>
      <c r="O24" s="500"/>
      <c r="P24" s="500"/>
      <c r="Q24" s="500"/>
      <c r="R24" s="500"/>
      <c r="S24" s="501"/>
      <c r="T24" s="501"/>
      <c r="U24" s="501"/>
      <c r="V24" s="501"/>
      <c r="Y24" s="503"/>
      <c r="Z24" s="503"/>
      <c r="AB24" s="499"/>
    </row>
    <row r="25" spans="1:28" s="498" customFormat="1" ht="30">
      <c r="A25" s="506" t="s">
        <v>869</v>
      </c>
      <c r="B25" s="506"/>
      <c r="D25" s="499"/>
      <c r="E25" s="499"/>
      <c r="F25" s="499"/>
      <c r="G25" s="499"/>
      <c r="H25" s="499"/>
      <c r="I25" s="499"/>
      <c r="J25" s="499"/>
      <c r="K25" s="499"/>
      <c r="L25" s="499"/>
      <c r="M25" s="507"/>
      <c r="O25" s="500"/>
      <c r="P25" s="500"/>
      <c r="Q25" s="500"/>
      <c r="R25" s="500"/>
      <c r="S25" s="501"/>
      <c r="T25" s="501"/>
      <c r="U25" s="501"/>
      <c r="V25" s="501"/>
      <c r="Y25" s="503"/>
      <c r="Z25" s="503"/>
      <c r="AB25" s="499"/>
    </row>
    <row r="26" spans="1:28" s="498" customFormat="1" ht="30">
      <c r="A26" s="506" t="s">
        <v>870</v>
      </c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500"/>
      <c r="P26" s="500"/>
      <c r="Q26" s="500"/>
      <c r="R26" s="500"/>
      <c r="S26" s="501"/>
      <c r="T26" s="501"/>
      <c r="U26" s="501"/>
      <c r="V26" s="501"/>
      <c r="W26" s="499"/>
      <c r="Y26" s="503"/>
      <c r="Z26" s="504"/>
      <c r="AB26" s="499"/>
    </row>
    <row r="27" spans="1:28" s="498" customFormat="1" ht="30">
      <c r="A27" s="508" t="s">
        <v>875</v>
      </c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500"/>
      <c r="P27" s="500"/>
      <c r="Q27" s="500"/>
      <c r="R27" s="500"/>
      <c r="S27" s="501"/>
      <c r="T27" s="501"/>
      <c r="U27" s="501"/>
      <c r="V27" s="501"/>
      <c r="W27" s="499"/>
      <c r="Y27" s="503"/>
      <c r="Z27" s="509"/>
      <c r="AB27" s="499"/>
    </row>
    <row r="28" spans="1:28" s="498" customFormat="1" ht="30">
      <c r="A28" s="508"/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500"/>
      <c r="P28" s="500"/>
      <c r="Q28" s="500"/>
      <c r="R28" s="500"/>
      <c r="S28" s="501"/>
      <c r="T28" s="501"/>
      <c r="U28" s="501"/>
      <c r="V28" s="501"/>
      <c r="W28" s="499"/>
      <c r="Y28" s="503"/>
      <c r="Z28" s="509"/>
      <c r="AB28" s="499"/>
    </row>
    <row r="29" spans="1:28">
      <c r="M29" s="32"/>
      <c r="O29" s="1"/>
      <c r="P29" s="1"/>
      <c r="Q29" s="1"/>
      <c r="R29" s="1"/>
      <c r="S29" s="219"/>
      <c r="T29" s="219"/>
      <c r="U29" s="723" t="s">
        <v>313</v>
      </c>
      <c r="V29" s="723"/>
      <c r="W29" s="723"/>
      <c r="X29" s="723"/>
      <c r="Y29" s="723"/>
    </row>
    <row r="30" spans="1:28">
      <c r="M30" s="32"/>
      <c r="O30" s="1"/>
      <c r="P30" s="1"/>
      <c r="Q30" s="1"/>
      <c r="R30" s="1"/>
      <c r="S30" s="219"/>
      <c r="T30" s="219"/>
      <c r="U30" s="723" t="s">
        <v>314</v>
      </c>
      <c r="V30" s="723"/>
      <c r="W30" s="723"/>
      <c r="X30" s="723"/>
      <c r="Y30" s="723"/>
    </row>
    <row r="31" spans="1:28">
      <c r="M31" s="32"/>
      <c r="O31" s="1"/>
      <c r="P31" s="1"/>
      <c r="Q31" s="1"/>
      <c r="R31" s="1"/>
      <c r="S31" s="219"/>
      <c r="T31" s="1"/>
      <c r="U31" s="723" t="s">
        <v>310</v>
      </c>
      <c r="V31" s="723"/>
      <c r="W31" s="723"/>
      <c r="X31" s="723"/>
      <c r="Y31" s="723"/>
    </row>
    <row r="32" spans="1:28">
      <c r="O32" s="1"/>
      <c r="P32" s="1"/>
      <c r="Q32" s="1"/>
      <c r="R32" s="1"/>
      <c r="S32" s="219"/>
      <c r="T32" s="1"/>
      <c r="U32" s="219"/>
      <c r="V32" s="219"/>
    </row>
    <row r="33" spans="15:22">
      <c r="O33" s="1"/>
      <c r="P33" s="1"/>
      <c r="Q33" s="1"/>
      <c r="R33" s="1"/>
      <c r="S33" s="219"/>
      <c r="T33" s="219"/>
      <c r="U33" s="219"/>
      <c r="V33" s="219"/>
    </row>
    <row r="34" spans="15:22">
      <c r="O34" s="1"/>
      <c r="P34" s="1"/>
      <c r="Q34" s="1"/>
      <c r="R34" s="1"/>
      <c r="S34" s="219"/>
      <c r="T34" s="219"/>
      <c r="U34" s="219"/>
      <c r="V34" s="219"/>
    </row>
    <row r="35" spans="15:22">
      <c r="O35" s="1"/>
      <c r="P35" s="1"/>
      <c r="Q35" s="1"/>
      <c r="R35" s="1"/>
      <c r="S35" s="219"/>
      <c r="T35" s="1"/>
      <c r="U35" s="1"/>
      <c r="V35" s="219"/>
    </row>
    <row r="36" spans="15:22">
      <c r="O36" s="1"/>
      <c r="P36" s="1"/>
      <c r="Q36" s="1"/>
      <c r="R36" s="1"/>
      <c r="S36" s="219"/>
      <c r="T36" s="1"/>
      <c r="U36" s="1"/>
      <c r="V36" s="219"/>
    </row>
    <row r="37" spans="15:22">
      <c r="O37" s="1"/>
      <c r="P37" s="1"/>
      <c r="Q37" s="1"/>
      <c r="R37" s="1"/>
      <c r="S37" s="219"/>
      <c r="T37" s="219"/>
      <c r="U37" s="219"/>
      <c r="V37" s="219"/>
    </row>
    <row r="38" spans="15:22">
      <c r="O38" s="1"/>
      <c r="P38" s="1"/>
      <c r="Q38" s="1"/>
      <c r="R38" s="1"/>
      <c r="S38" s="219"/>
      <c r="T38" s="1"/>
      <c r="U38" s="1"/>
      <c r="V38" s="219"/>
    </row>
    <row r="39" spans="15:22">
      <c r="O39" s="1"/>
      <c r="P39" s="1"/>
      <c r="Q39" s="1"/>
      <c r="R39" s="1"/>
      <c r="S39" s="219"/>
      <c r="T39" s="1"/>
      <c r="U39" s="1"/>
      <c r="V39" s="219"/>
    </row>
    <row r="40" spans="15:22">
      <c r="O40" s="1"/>
      <c r="P40" s="1"/>
      <c r="Q40" s="1"/>
      <c r="R40" s="1"/>
      <c r="S40" s="219"/>
      <c r="T40" s="219"/>
      <c r="U40" s="219"/>
      <c r="V40" s="219"/>
    </row>
    <row r="41" spans="15:22">
      <c r="O41" s="1"/>
      <c r="P41" s="1"/>
      <c r="Q41" s="1"/>
      <c r="R41" s="1"/>
      <c r="S41" s="219"/>
      <c r="T41" s="1"/>
      <c r="U41" s="1"/>
      <c r="V41" s="220"/>
    </row>
    <row r="42" spans="15:22">
      <c r="O42" s="1"/>
      <c r="P42" s="1"/>
      <c r="Q42" s="1"/>
      <c r="R42" s="1"/>
      <c r="S42" s="219"/>
      <c r="T42" s="219"/>
      <c r="U42" s="219"/>
      <c r="V42" s="220"/>
    </row>
    <row r="43" spans="15:22">
      <c r="O43" s="1"/>
      <c r="P43" s="1"/>
      <c r="Q43" s="1"/>
      <c r="R43" s="1"/>
      <c r="S43" s="219"/>
      <c r="T43" s="219"/>
      <c r="U43" s="219"/>
      <c r="V43" s="219"/>
    </row>
    <row r="44" spans="15:22">
      <c r="O44" s="1"/>
      <c r="P44" s="1"/>
      <c r="Q44" s="1"/>
      <c r="R44" s="1"/>
      <c r="S44" s="219"/>
      <c r="T44" s="1"/>
      <c r="U44" s="1"/>
      <c r="V44" s="219"/>
    </row>
    <row r="45" spans="15:22">
      <c r="O45" s="1"/>
      <c r="P45" s="1"/>
      <c r="Q45" s="1"/>
      <c r="R45" s="1"/>
      <c r="S45" s="219"/>
      <c r="T45" s="219"/>
      <c r="U45" s="219"/>
      <c r="V45" s="220"/>
    </row>
  </sheetData>
  <mergeCells count="34">
    <mergeCell ref="T8:V8"/>
    <mergeCell ref="Y8:Z8"/>
    <mergeCell ref="C9:C10"/>
    <mergeCell ref="D9:D10"/>
    <mergeCell ref="E9:E10"/>
    <mergeCell ref="F9:H9"/>
    <mergeCell ref="I9:I10"/>
    <mergeCell ref="J9:J10"/>
    <mergeCell ref="U31:Y31"/>
    <mergeCell ref="U29:Y29"/>
    <mergeCell ref="U30:Y30"/>
    <mergeCell ref="Q9:Q10"/>
    <mergeCell ref="Z9:Z10"/>
    <mergeCell ref="T9:T10"/>
    <mergeCell ref="U9:U10"/>
    <mergeCell ref="V9:V10"/>
    <mergeCell ref="W9:W10"/>
    <mergeCell ref="Y9:Y10"/>
    <mergeCell ref="A4:Z4"/>
    <mergeCell ref="A3:Z3"/>
    <mergeCell ref="A5:Z5"/>
    <mergeCell ref="R9:R10"/>
    <mergeCell ref="S9:S10"/>
    <mergeCell ref="A8:A11"/>
    <mergeCell ref="B8:B11"/>
    <mergeCell ref="D8:I8"/>
    <mergeCell ref="J8:M8"/>
    <mergeCell ref="Q8:S8"/>
    <mergeCell ref="L9:L10"/>
    <mergeCell ref="M9:M10"/>
    <mergeCell ref="N9:N10"/>
    <mergeCell ref="K9:K10"/>
    <mergeCell ref="P9:P10"/>
    <mergeCell ref="A6:Z6"/>
  </mergeCells>
  <printOptions horizontalCentered="1"/>
  <pageMargins left="0.51181102362204722" right="0.11811023622047245" top="0.35433070866141736" bottom="0.15748031496062992" header="0.31496062992125984" footer="0.31496062992125984"/>
  <pageSetup paperSize="9" scale="45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75"/>
  <sheetViews>
    <sheetView view="pageBreakPreview" zoomScale="75" zoomScaleNormal="100" zoomScaleSheetLayoutView="75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R18" sqref="R18"/>
    </sheetView>
  </sheetViews>
  <sheetFormatPr defaultRowHeight="24.6"/>
  <cols>
    <col min="1" max="1" width="12.6640625" style="144" customWidth="1"/>
    <col min="2" max="2" width="26.109375" style="142" customWidth="1"/>
    <col min="3" max="3" width="8.88671875" style="142" customWidth="1"/>
    <col min="4" max="5" width="9.33203125" style="21" customWidth="1"/>
    <col min="6" max="6" width="14.21875" style="21" customWidth="1"/>
    <col min="7" max="7" width="13.109375" style="21" customWidth="1"/>
    <col min="8" max="12" width="9.33203125" style="21" customWidth="1"/>
    <col min="13" max="13" width="10.109375" style="142" customWidth="1"/>
    <col min="14" max="14" width="14.21875" style="142" customWidth="1"/>
    <col min="15" max="15" width="3.44140625" style="142" customWidth="1"/>
    <col min="16" max="16" width="14.88671875" style="144" customWidth="1"/>
    <col min="17" max="22" width="10.109375" style="144" customWidth="1"/>
    <col min="23" max="23" width="14.44140625" style="142" customWidth="1"/>
    <col min="24" max="24" width="1.33203125" style="142" customWidth="1"/>
    <col min="25" max="25" width="11.21875" style="144" customWidth="1"/>
    <col min="26" max="26" width="11.77734375" style="144" customWidth="1"/>
    <col min="27" max="27" width="4.6640625" style="142" customWidth="1"/>
    <col min="28" max="28" width="17.21875" style="21" bestFit="1" customWidth="1"/>
    <col min="29" max="29" width="13.33203125" style="142" bestFit="1" customWidth="1"/>
    <col min="30" max="30" width="4.33203125" style="142" customWidth="1"/>
    <col min="31" max="31" width="17.6640625" style="142" bestFit="1" customWidth="1"/>
    <col min="32" max="32" width="9" style="142"/>
    <col min="33" max="33" width="13.88671875" style="142" bestFit="1" customWidth="1"/>
    <col min="34" max="34" width="9" style="142"/>
    <col min="35" max="35" width="16.33203125" style="142" bestFit="1" customWidth="1"/>
    <col min="36" max="263" width="9" style="142"/>
    <col min="264" max="264" width="17.88671875" style="142" bestFit="1" customWidth="1"/>
    <col min="265" max="265" width="40.77734375" style="142" customWidth="1"/>
    <col min="266" max="266" width="18.77734375" style="142" customWidth="1"/>
    <col min="267" max="267" width="17.21875" style="142" bestFit="1" customWidth="1"/>
    <col min="268" max="268" width="17.21875" style="142" customWidth="1"/>
    <col min="269" max="269" width="16.109375" style="142" bestFit="1" customWidth="1"/>
    <col min="270" max="270" width="12.88671875" style="142" customWidth="1"/>
    <col min="271" max="271" width="16.33203125" style="142" bestFit="1" customWidth="1"/>
    <col min="272" max="272" width="13.6640625" style="142" bestFit="1" customWidth="1"/>
    <col min="273" max="273" width="19.109375" style="142" bestFit="1" customWidth="1"/>
    <col min="274" max="274" width="4.33203125" style="142" customWidth="1"/>
    <col min="275" max="275" width="17.6640625" style="142" bestFit="1" customWidth="1"/>
    <col min="276" max="276" width="16.33203125" style="142" bestFit="1" customWidth="1"/>
    <col min="277" max="277" width="14.6640625" style="142" bestFit="1" customWidth="1"/>
    <col min="278" max="278" width="12.77734375" style="142" bestFit="1" customWidth="1"/>
    <col min="279" max="279" width="18.77734375" style="142" customWidth="1"/>
    <col min="280" max="280" width="4.21875" style="142" customWidth="1"/>
    <col min="281" max="282" width="17.21875" style="142" bestFit="1" customWidth="1"/>
    <col min="283" max="283" width="4.6640625" style="142" customWidth="1"/>
    <col min="284" max="284" width="17.21875" style="142" bestFit="1" customWidth="1"/>
    <col min="285" max="285" width="9" style="142"/>
    <col min="286" max="286" width="4.33203125" style="142" customWidth="1"/>
    <col min="287" max="287" width="17.6640625" style="142" bestFit="1" customWidth="1"/>
    <col min="288" max="290" width="9" style="142"/>
    <col min="291" max="291" width="16.33203125" style="142" bestFit="1" customWidth="1"/>
    <col min="292" max="519" width="9" style="142"/>
    <col min="520" max="520" width="17.88671875" style="142" bestFit="1" customWidth="1"/>
    <col min="521" max="521" width="40.77734375" style="142" customWidth="1"/>
    <col min="522" max="522" width="18.77734375" style="142" customWidth="1"/>
    <col min="523" max="523" width="17.21875" style="142" bestFit="1" customWidth="1"/>
    <col min="524" max="524" width="17.21875" style="142" customWidth="1"/>
    <col min="525" max="525" width="16.109375" style="142" bestFit="1" customWidth="1"/>
    <col min="526" max="526" width="12.88671875" style="142" customWidth="1"/>
    <col min="527" max="527" width="16.33203125" style="142" bestFit="1" customWidth="1"/>
    <col min="528" max="528" width="13.6640625" style="142" bestFit="1" customWidth="1"/>
    <col min="529" max="529" width="19.109375" style="142" bestFit="1" customWidth="1"/>
    <col min="530" max="530" width="4.33203125" style="142" customWidth="1"/>
    <col min="531" max="531" width="17.6640625" style="142" bestFit="1" customWidth="1"/>
    <col min="532" max="532" width="16.33203125" style="142" bestFit="1" customWidth="1"/>
    <col min="533" max="533" width="14.6640625" style="142" bestFit="1" customWidth="1"/>
    <col min="534" max="534" width="12.77734375" style="142" bestFit="1" customWidth="1"/>
    <col min="535" max="535" width="18.77734375" style="142" customWidth="1"/>
    <col min="536" max="536" width="4.21875" style="142" customWidth="1"/>
    <col min="537" max="538" width="17.21875" style="142" bestFit="1" customWidth="1"/>
    <col min="539" max="539" width="4.6640625" style="142" customWidth="1"/>
    <col min="540" max="540" width="17.21875" style="142" bestFit="1" customWidth="1"/>
    <col min="541" max="541" width="9" style="142"/>
    <col min="542" max="542" width="4.33203125" style="142" customWidth="1"/>
    <col min="543" max="543" width="17.6640625" style="142" bestFit="1" customWidth="1"/>
    <col min="544" max="546" width="9" style="142"/>
    <col min="547" max="547" width="16.33203125" style="142" bestFit="1" customWidth="1"/>
    <col min="548" max="775" width="9" style="142"/>
    <col min="776" max="776" width="17.88671875" style="142" bestFit="1" customWidth="1"/>
    <col min="777" max="777" width="40.77734375" style="142" customWidth="1"/>
    <col min="778" max="778" width="18.77734375" style="142" customWidth="1"/>
    <col min="779" max="779" width="17.21875" style="142" bestFit="1" customWidth="1"/>
    <col min="780" max="780" width="17.21875" style="142" customWidth="1"/>
    <col min="781" max="781" width="16.109375" style="142" bestFit="1" customWidth="1"/>
    <col min="782" max="782" width="12.88671875" style="142" customWidth="1"/>
    <col min="783" max="783" width="16.33203125" style="142" bestFit="1" customWidth="1"/>
    <col min="784" max="784" width="13.6640625" style="142" bestFit="1" customWidth="1"/>
    <col min="785" max="785" width="19.109375" style="142" bestFit="1" customWidth="1"/>
    <col min="786" max="786" width="4.33203125" style="142" customWidth="1"/>
    <col min="787" max="787" width="17.6640625" style="142" bestFit="1" customWidth="1"/>
    <col min="788" max="788" width="16.33203125" style="142" bestFit="1" customWidth="1"/>
    <col min="789" max="789" width="14.6640625" style="142" bestFit="1" customWidth="1"/>
    <col min="790" max="790" width="12.77734375" style="142" bestFit="1" customWidth="1"/>
    <col min="791" max="791" width="18.77734375" style="142" customWidth="1"/>
    <col min="792" max="792" width="4.21875" style="142" customWidth="1"/>
    <col min="793" max="794" width="17.21875" style="142" bestFit="1" customWidth="1"/>
    <col min="795" max="795" width="4.6640625" style="142" customWidth="1"/>
    <col min="796" max="796" width="17.21875" style="142" bestFit="1" customWidth="1"/>
    <col min="797" max="797" width="9" style="142"/>
    <col min="798" max="798" width="4.33203125" style="142" customWidth="1"/>
    <col min="799" max="799" width="17.6640625" style="142" bestFit="1" customWidth="1"/>
    <col min="800" max="802" width="9" style="142"/>
    <col min="803" max="803" width="16.33203125" style="142" bestFit="1" customWidth="1"/>
    <col min="804" max="1031" width="9" style="142"/>
    <col min="1032" max="1032" width="17.88671875" style="142" bestFit="1" customWidth="1"/>
    <col min="1033" max="1033" width="40.77734375" style="142" customWidth="1"/>
    <col min="1034" max="1034" width="18.77734375" style="142" customWidth="1"/>
    <col min="1035" max="1035" width="17.21875" style="142" bestFit="1" customWidth="1"/>
    <col min="1036" max="1036" width="17.21875" style="142" customWidth="1"/>
    <col min="1037" max="1037" width="16.109375" style="142" bestFit="1" customWidth="1"/>
    <col min="1038" max="1038" width="12.88671875" style="142" customWidth="1"/>
    <col min="1039" max="1039" width="16.33203125" style="142" bestFit="1" customWidth="1"/>
    <col min="1040" max="1040" width="13.6640625" style="142" bestFit="1" customWidth="1"/>
    <col min="1041" max="1041" width="19.109375" style="142" bestFit="1" customWidth="1"/>
    <col min="1042" max="1042" width="4.33203125" style="142" customWidth="1"/>
    <col min="1043" max="1043" width="17.6640625" style="142" bestFit="1" customWidth="1"/>
    <col min="1044" max="1044" width="16.33203125" style="142" bestFit="1" customWidth="1"/>
    <col min="1045" max="1045" width="14.6640625" style="142" bestFit="1" customWidth="1"/>
    <col min="1046" max="1046" width="12.77734375" style="142" bestFit="1" customWidth="1"/>
    <col min="1047" max="1047" width="18.77734375" style="142" customWidth="1"/>
    <col min="1048" max="1048" width="4.21875" style="142" customWidth="1"/>
    <col min="1049" max="1050" width="17.21875" style="142" bestFit="1" customWidth="1"/>
    <col min="1051" max="1051" width="4.6640625" style="142" customWidth="1"/>
    <col min="1052" max="1052" width="17.21875" style="142" bestFit="1" customWidth="1"/>
    <col min="1053" max="1053" width="9" style="142"/>
    <col min="1054" max="1054" width="4.33203125" style="142" customWidth="1"/>
    <col min="1055" max="1055" width="17.6640625" style="142" bestFit="1" customWidth="1"/>
    <col min="1056" max="1058" width="9" style="142"/>
    <col min="1059" max="1059" width="16.33203125" style="142" bestFit="1" customWidth="1"/>
    <col min="1060" max="1287" width="9" style="142"/>
    <col min="1288" max="1288" width="17.88671875" style="142" bestFit="1" customWidth="1"/>
    <col min="1289" max="1289" width="40.77734375" style="142" customWidth="1"/>
    <col min="1290" max="1290" width="18.77734375" style="142" customWidth="1"/>
    <col min="1291" max="1291" width="17.21875" style="142" bestFit="1" customWidth="1"/>
    <col min="1292" max="1292" width="17.21875" style="142" customWidth="1"/>
    <col min="1293" max="1293" width="16.109375" style="142" bestFit="1" customWidth="1"/>
    <col min="1294" max="1294" width="12.88671875" style="142" customWidth="1"/>
    <col min="1295" max="1295" width="16.33203125" style="142" bestFit="1" customWidth="1"/>
    <col min="1296" max="1296" width="13.6640625" style="142" bestFit="1" customWidth="1"/>
    <col min="1297" max="1297" width="19.109375" style="142" bestFit="1" customWidth="1"/>
    <col min="1298" max="1298" width="4.33203125" style="142" customWidth="1"/>
    <col min="1299" max="1299" width="17.6640625" style="142" bestFit="1" customWidth="1"/>
    <col min="1300" max="1300" width="16.33203125" style="142" bestFit="1" customWidth="1"/>
    <col min="1301" max="1301" width="14.6640625" style="142" bestFit="1" customWidth="1"/>
    <col min="1302" max="1302" width="12.77734375" style="142" bestFit="1" customWidth="1"/>
    <col min="1303" max="1303" width="18.77734375" style="142" customWidth="1"/>
    <col min="1304" max="1304" width="4.21875" style="142" customWidth="1"/>
    <col min="1305" max="1306" width="17.21875" style="142" bestFit="1" customWidth="1"/>
    <col min="1307" max="1307" width="4.6640625" style="142" customWidth="1"/>
    <col min="1308" max="1308" width="17.21875" style="142" bestFit="1" customWidth="1"/>
    <col min="1309" max="1309" width="9" style="142"/>
    <col min="1310" max="1310" width="4.33203125" style="142" customWidth="1"/>
    <col min="1311" max="1311" width="17.6640625" style="142" bestFit="1" customWidth="1"/>
    <col min="1312" max="1314" width="9" style="142"/>
    <col min="1315" max="1315" width="16.33203125" style="142" bestFit="1" customWidth="1"/>
    <col min="1316" max="1543" width="9" style="142"/>
    <col min="1544" max="1544" width="17.88671875" style="142" bestFit="1" customWidth="1"/>
    <col min="1545" max="1545" width="40.77734375" style="142" customWidth="1"/>
    <col min="1546" max="1546" width="18.77734375" style="142" customWidth="1"/>
    <col min="1547" max="1547" width="17.21875" style="142" bestFit="1" customWidth="1"/>
    <col min="1548" max="1548" width="17.21875" style="142" customWidth="1"/>
    <col min="1549" max="1549" width="16.109375" style="142" bestFit="1" customWidth="1"/>
    <col min="1550" max="1550" width="12.88671875" style="142" customWidth="1"/>
    <col min="1551" max="1551" width="16.33203125" style="142" bestFit="1" customWidth="1"/>
    <col min="1552" max="1552" width="13.6640625" style="142" bestFit="1" customWidth="1"/>
    <col min="1553" max="1553" width="19.109375" style="142" bestFit="1" customWidth="1"/>
    <col min="1554" max="1554" width="4.33203125" style="142" customWidth="1"/>
    <col min="1555" max="1555" width="17.6640625" style="142" bestFit="1" customWidth="1"/>
    <col min="1556" max="1556" width="16.33203125" style="142" bestFit="1" customWidth="1"/>
    <col min="1557" max="1557" width="14.6640625" style="142" bestFit="1" customWidth="1"/>
    <col min="1558" max="1558" width="12.77734375" style="142" bestFit="1" customWidth="1"/>
    <col min="1559" max="1559" width="18.77734375" style="142" customWidth="1"/>
    <col min="1560" max="1560" width="4.21875" style="142" customWidth="1"/>
    <col min="1561" max="1562" width="17.21875" style="142" bestFit="1" customWidth="1"/>
    <col min="1563" max="1563" width="4.6640625" style="142" customWidth="1"/>
    <col min="1564" max="1564" width="17.21875" style="142" bestFit="1" customWidth="1"/>
    <col min="1565" max="1565" width="9" style="142"/>
    <col min="1566" max="1566" width="4.33203125" style="142" customWidth="1"/>
    <col min="1567" max="1567" width="17.6640625" style="142" bestFit="1" customWidth="1"/>
    <col min="1568" max="1570" width="9" style="142"/>
    <col min="1571" max="1571" width="16.33203125" style="142" bestFit="1" customWidth="1"/>
    <col min="1572" max="1799" width="9" style="142"/>
    <col min="1800" max="1800" width="17.88671875" style="142" bestFit="1" customWidth="1"/>
    <col min="1801" max="1801" width="40.77734375" style="142" customWidth="1"/>
    <col min="1802" max="1802" width="18.77734375" style="142" customWidth="1"/>
    <col min="1803" max="1803" width="17.21875" style="142" bestFit="1" customWidth="1"/>
    <col min="1804" max="1804" width="17.21875" style="142" customWidth="1"/>
    <col min="1805" max="1805" width="16.109375" style="142" bestFit="1" customWidth="1"/>
    <col min="1806" max="1806" width="12.88671875" style="142" customWidth="1"/>
    <col min="1807" max="1807" width="16.33203125" style="142" bestFit="1" customWidth="1"/>
    <col min="1808" max="1808" width="13.6640625" style="142" bestFit="1" customWidth="1"/>
    <col min="1809" max="1809" width="19.109375" style="142" bestFit="1" customWidth="1"/>
    <col min="1810" max="1810" width="4.33203125" style="142" customWidth="1"/>
    <col min="1811" max="1811" width="17.6640625" style="142" bestFit="1" customWidth="1"/>
    <col min="1812" max="1812" width="16.33203125" style="142" bestFit="1" customWidth="1"/>
    <col min="1813" max="1813" width="14.6640625" style="142" bestFit="1" customWidth="1"/>
    <col min="1814" max="1814" width="12.77734375" style="142" bestFit="1" customWidth="1"/>
    <col min="1815" max="1815" width="18.77734375" style="142" customWidth="1"/>
    <col min="1816" max="1816" width="4.21875" style="142" customWidth="1"/>
    <col min="1817" max="1818" width="17.21875" style="142" bestFit="1" customWidth="1"/>
    <col min="1819" max="1819" width="4.6640625" style="142" customWidth="1"/>
    <col min="1820" max="1820" width="17.21875" style="142" bestFit="1" customWidth="1"/>
    <col min="1821" max="1821" width="9" style="142"/>
    <col min="1822" max="1822" width="4.33203125" style="142" customWidth="1"/>
    <col min="1823" max="1823" width="17.6640625" style="142" bestFit="1" customWidth="1"/>
    <col min="1824" max="1826" width="9" style="142"/>
    <col min="1827" max="1827" width="16.33203125" style="142" bestFit="1" customWidth="1"/>
    <col min="1828" max="2055" width="9" style="142"/>
    <col min="2056" max="2056" width="17.88671875" style="142" bestFit="1" customWidth="1"/>
    <col min="2057" max="2057" width="40.77734375" style="142" customWidth="1"/>
    <col min="2058" max="2058" width="18.77734375" style="142" customWidth="1"/>
    <col min="2059" max="2059" width="17.21875" style="142" bestFit="1" customWidth="1"/>
    <col min="2060" max="2060" width="17.21875" style="142" customWidth="1"/>
    <col min="2061" max="2061" width="16.109375" style="142" bestFit="1" customWidth="1"/>
    <col min="2062" max="2062" width="12.88671875" style="142" customWidth="1"/>
    <col min="2063" max="2063" width="16.33203125" style="142" bestFit="1" customWidth="1"/>
    <col min="2064" max="2064" width="13.6640625" style="142" bestFit="1" customWidth="1"/>
    <col min="2065" max="2065" width="19.109375" style="142" bestFit="1" customWidth="1"/>
    <col min="2066" max="2066" width="4.33203125" style="142" customWidth="1"/>
    <col min="2067" max="2067" width="17.6640625" style="142" bestFit="1" customWidth="1"/>
    <col min="2068" max="2068" width="16.33203125" style="142" bestFit="1" customWidth="1"/>
    <col min="2069" max="2069" width="14.6640625" style="142" bestFit="1" customWidth="1"/>
    <col min="2070" max="2070" width="12.77734375" style="142" bestFit="1" customWidth="1"/>
    <col min="2071" max="2071" width="18.77734375" style="142" customWidth="1"/>
    <col min="2072" max="2072" width="4.21875" style="142" customWidth="1"/>
    <col min="2073" max="2074" width="17.21875" style="142" bestFit="1" customWidth="1"/>
    <col min="2075" max="2075" width="4.6640625" style="142" customWidth="1"/>
    <col min="2076" max="2076" width="17.21875" style="142" bestFit="1" customWidth="1"/>
    <col min="2077" max="2077" width="9" style="142"/>
    <col min="2078" max="2078" width="4.33203125" style="142" customWidth="1"/>
    <col min="2079" max="2079" width="17.6640625" style="142" bestFit="1" customWidth="1"/>
    <col min="2080" max="2082" width="9" style="142"/>
    <col min="2083" max="2083" width="16.33203125" style="142" bestFit="1" customWidth="1"/>
    <col min="2084" max="2311" width="9" style="142"/>
    <col min="2312" max="2312" width="17.88671875" style="142" bestFit="1" customWidth="1"/>
    <col min="2313" max="2313" width="40.77734375" style="142" customWidth="1"/>
    <col min="2314" max="2314" width="18.77734375" style="142" customWidth="1"/>
    <col min="2315" max="2315" width="17.21875" style="142" bestFit="1" customWidth="1"/>
    <col min="2316" max="2316" width="17.21875" style="142" customWidth="1"/>
    <col min="2317" max="2317" width="16.109375" style="142" bestFit="1" customWidth="1"/>
    <col min="2318" max="2318" width="12.88671875" style="142" customWidth="1"/>
    <col min="2319" max="2319" width="16.33203125" style="142" bestFit="1" customWidth="1"/>
    <col min="2320" max="2320" width="13.6640625" style="142" bestFit="1" customWidth="1"/>
    <col min="2321" max="2321" width="19.109375" style="142" bestFit="1" customWidth="1"/>
    <col min="2322" max="2322" width="4.33203125" style="142" customWidth="1"/>
    <col min="2323" max="2323" width="17.6640625" style="142" bestFit="1" customWidth="1"/>
    <col min="2324" max="2324" width="16.33203125" style="142" bestFit="1" customWidth="1"/>
    <col min="2325" max="2325" width="14.6640625" style="142" bestFit="1" customWidth="1"/>
    <col min="2326" max="2326" width="12.77734375" style="142" bestFit="1" customWidth="1"/>
    <col min="2327" max="2327" width="18.77734375" style="142" customWidth="1"/>
    <col min="2328" max="2328" width="4.21875" style="142" customWidth="1"/>
    <col min="2329" max="2330" width="17.21875" style="142" bestFit="1" customWidth="1"/>
    <col min="2331" max="2331" width="4.6640625" style="142" customWidth="1"/>
    <col min="2332" max="2332" width="17.21875" style="142" bestFit="1" customWidth="1"/>
    <col min="2333" max="2333" width="9" style="142"/>
    <col min="2334" max="2334" width="4.33203125" style="142" customWidth="1"/>
    <col min="2335" max="2335" width="17.6640625" style="142" bestFit="1" customWidth="1"/>
    <col min="2336" max="2338" width="9" style="142"/>
    <col min="2339" max="2339" width="16.33203125" style="142" bestFit="1" customWidth="1"/>
    <col min="2340" max="2567" width="9" style="142"/>
    <col min="2568" max="2568" width="17.88671875" style="142" bestFit="1" customWidth="1"/>
    <col min="2569" max="2569" width="40.77734375" style="142" customWidth="1"/>
    <col min="2570" max="2570" width="18.77734375" style="142" customWidth="1"/>
    <col min="2571" max="2571" width="17.21875" style="142" bestFit="1" customWidth="1"/>
    <col min="2572" max="2572" width="17.21875" style="142" customWidth="1"/>
    <col min="2573" max="2573" width="16.109375" style="142" bestFit="1" customWidth="1"/>
    <col min="2574" max="2574" width="12.88671875" style="142" customWidth="1"/>
    <col min="2575" max="2575" width="16.33203125" style="142" bestFit="1" customWidth="1"/>
    <col min="2576" max="2576" width="13.6640625" style="142" bestFit="1" customWidth="1"/>
    <col min="2577" max="2577" width="19.109375" style="142" bestFit="1" customWidth="1"/>
    <col min="2578" max="2578" width="4.33203125" style="142" customWidth="1"/>
    <col min="2579" max="2579" width="17.6640625" style="142" bestFit="1" customWidth="1"/>
    <col min="2580" max="2580" width="16.33203125" style="142" bestFit="1" customWidth="1"/>
    <col min="2581" max="2581" width="14.6640625" style="142" bestFit="1" customWidth="1"/>
    <col min="2582" max="2582" width="12.77734375" style="142" bestFit="1" customWidth="1"/>
    <col min="2583" max="2583" width="18.77734375" style="142" customWidth="1"/>
    <col min="2584" max="2584" width="4.21875" style="142" customWidth="1"/>
    <col min="2585" max="2586" width="17.21875" style="142" bestFit="1" customWidth="1"/>
    <col min="2587" max="2587" width="4.6640625" style="142" customWidth="1"/>
    <col min="2588" max="2588" width="17.21875" style="142" bestFit="1" customWidth="1"/>
    <col min="2589" max="2589" width="9" style="142"/>
    <col min="2590" max="2590" width="4.33203125" style="142" customWidth="1"/>
    <col min="2591" max="2591" width="17.6640625" style="142" bestFit="1" customWidth="1"/>
    <col min="2592" max="2594" width="9" style="142"/>
    <col min="2595" max="2595" width="16.33203125" style="142" bestFit="1" customWidth="1"/>
    <col min="2596" max="2823" width="9" style="142"/>
    <col min="2824" max="2824" width="17.88671875" style="142" bestFit="1" customWidth="1"/>
    <col min="2825" max="2825" width="40.77734375" style="142" customWidth="1"/>
    <col min="2826" max="2826" width="18.77734375" style="142" customWidth="1"/>
    <col min="2827" max="2827" width="17.21875" style="142" bestFit="1" customWidth="1"/>
    <col min="2828" max="2828" width="17.21875" style="142" customWidth="1"/>
    <col min="2829" max="2829" width="16.109375" style="142" bestFit="1" customWidth="1"/>
    <col min="2830" max="2830" width="12.88671875" style="142" customWidth="1"/>
    <col min="2831" max="2831" width="16.33203125" style="142" bestFit="1" customWidth="1"/>
    <col min="2832" max="2832" width="13.6640625" style="142" bestFit="1" customWidth="1"/>
    <col min="2833" max="2833" width="19.109375" style="142" bestFit="1" customWidth="1"/>
    <col min="2834" max="2834" width="4.33203125" style="142" customWidth="1"/>
    <col min="2835" max="2835" width="17.6640625" style="142" bestFit="1" customWidth="1"/>
    <col min="2836" max="2836" width="16.33203125" style="142" bestFit="1" customWidth="1"/>
    <col min="2837" max="2837" width="14.6640625" style="142" bestFit="1" customWidth="1"/>
    <col min="2838" max="2838" width="12.77734375" style="142" bestFit="1" customWidth="1"/>
    <col min="2839" max="2839" width="18.77734375" style="142" customWidth="1"/>
    <col min="2840" max="2840" width="4.21875" style="142" customWidth="1"/>
    <col min="2841" max="2842" width="17.21875" style="142" bestFit="1" customWidth="1"/>
    <col min="2843" max="2843" width="4.6640625" style="142" customWidth="1"/>
    <col min="2844" max="2844" width="17.21875" style="142" bestFit="1" customWidth="1"/>
    <col min="2845" max="2845" width="9" style="142"/>
    <col min="2846" max="2846" width="4.33203125" style="142" customWidth="1"/>
    <col min="2847" max="2847" width="17.6640625" style="142" bestFit="1" customWidth="1"/>
    <col min="2848" max="2850" width="9" style="142"/>
    <col min="2851" max="2851" width="16.33203125" style="142" bestFit="1" customWidth="1"/>
    <col min="2852" max="3079" width="9" style="142"/>
    <col min="3080" max="3080" width="17.88671875" style="142" bestFit="1" customWidth="1"/>
    <col min="3081" max="3081" width="40.77734375" style="142" customWidth="1"/>
    <col min="3082" max="3082" width="18.77734375" style="142" customWidth="1"/>
    <col min="3083" max="3083" width="17.21875" style="142" bestFit="1" customWidth="1"/>
    <col min="3084" max="3084" width="17.21875" style="142" customWidth="1"/>
    <col min="3085" max="3085" width="16.109375" style="142" bestFit="1" customWidth="1"/>
    <col min="3086" max="3086" width="12.88671875" style="142" customWidth="1"/>
    <col min="3087" max="3087" width="16.33203125" style="142" bestFit="1" customWidth="1"/>
    <col min="3088" max="3088" width="13.6640625" style="142" bestFit="1" customWidth="1"/>
    <col min="3089" max="3089" width="19.109375" style="142" bestFit="1" customWidth="1"/>
    <col min="3090" max="3090" width="4.33203125" style="142" customWidth="1"/>
    <col min="3091" max="3091" width="17.6640625" style="142" bestFit="1" customWidth="1"/>
    <col min="3092" max="3092" width="16.33203125" style="142" bestFit="1" customWidth="1"/>
    <col min="3093" max="3093" width="14.6640625" style="142" bestFit="1" customWidth="1"/>
    <col min="3094" max="3094" width="12.77734375" style="142" bestFit="1" customWidth="1"/>
    <col min="3095" max="3095" width="18.77734375" style="142" customWidth="1"/>
    <col min="3096" max="3096" width="4.21875" style="142" customWidth="1"/>
    <col min="3097" max="3098" width="17.21875" style="142" bestFit="1" customWidth="1"/>
    <col min="3099" max="3099" width="4.6640625" style="142" customWidth="1"/>
    <col min="3100" max="3100" width="17.21875" style="142" bestFit="1" customWidth="1"/>
    <col min="3101" max="3101" width="9" style="142"/>
    <col min="3102" max="3102" width="4.33203125" style="142" customWidth="1"/>
    <col min="3103" max="3103" width="17.6640625" style="142" bestFit="1" customWidth="1"/>
    <col min="3104" max="3106" width="9" style="142"/>
    <col min="3107" max="3107" width="16.33203125" style="142" bestFit="1" customWidth="1"/>
    <col min="3108" max="3335" width="9" style="142"/>
    <col min="3336" max="3336" width="17.88671875" style="142" bestFit="1" customWidth="1"/>
    <col min="3337" max="3337" width="40.77734375" style="142" customWidth="1"/>
    <col min="3338" max="3338" width="18.77734375" style="142" customWidth="1"/>
    <col min="3339" max="3339" width="17.21875" style="142" bestFit="1" customWidth="1"/>
    <col min="3340" max="3340" width="17.21875" style="142" customWidth="1"/>
    <col min="3341" max="3341" width="16.109375" style="142" bestFit="1" customWidth="1"/>
    <col min="3342" max="3342" width="12.88671875" style="142" customWidth="1"/>
    <col min="3343" max="3343" width="16.33203125" style="142" bestFit="1" customWidth="1"/>
    <col min="3344" max="3344" width="13.6640625" style="142" bestFit="1" customWidth="1"/>
    <col min="3345" max="3345" width="19.109375" style="142" bestFit="1" customWidth="1"/>
    <col min="3346" max="3346" width="4.33203125" style="142" customWidth="1"/>
    <col min="3347" max="3347" width="17.6640625" style="142" bestFit="1" customWidth="1"/>
    <col min="3348" max="3348" width="16.33203125" style="142" bestFit="1" customWidth="1"/>
    <col min="3349" max="3349" width="14.6640625" style="142" bestFit="1" customWidth="1"/>
    <col min="3350" max="3350" width="12.77734375" style="142" bestFit="1" customWidth="1"/>
    <col min="3351" max="3351" width="18.77734375" style="142" customWidth="1"/>
    <col min="3352" max="3352" width="4.21875" style="142" customWidth="1"/>
    <col min="3353" max="3354" width="17.21875" style="142" bestFit="1" customWidth="1"/>
    <col min="3355" max="3355" width="4.6640625" style="142" customWidth="1"/>
    <col min="3356" max="3356" width="17.21875" style="142" bestFit="1" customWidth="1"/>
    <col min="3357" max="3357" width="9" style="142"/>
    <col min="3358" max="3358" width="4.33203125" style="142" customWidth="1"/>
    <col min="3359" max="3359" width="17.6640625" style="142" bestFit="1" customWidth="1"/>
    <col min="3360" max="3362" width="9" style="142"/>
    <col min="3363" max="3363" width="16.33203125" style="142" bestFit="1" customWidth="1"/>
    <col min="3364" max="3591" width="9" style="142"/>
    <col min="3592" max="3592" width="17.88671875" style="142" bestFit="1" customWidth="1"/>
    <col min="3593" max="3593" width="40.77734375" style="142" customWidth="1"/>
    <col min="3594" max="3594" width="18.77734375" style="142" customWidth="1"/>
    <col min="3595" max="3595" width="17.21875" style="142" bestFit="1" customWidth="1"/>
    <col min="3596" max="3596" width="17.21875" style="142" customWidth="1"/>
    <col min="3597" max="3597" width="16.109375" style="142" bestFit="1" customWidth="1"/>
    <col min="3598" max="3598" width="12.88671875" style="142" customWidth="1"/>
    <col min="3599" max="3599" width="16.33203125" style="142" bestFit="1" customWidth="1"/>
    <col min="3600" max="3600" width="13.6640625" style="142" bestFit="1" customWidth="1"/>
    <col min="3601" max="3601" width="19.109375" style="142" bestFit="1" customWidth="1"/>
    <col min="3602" max="3602" width="4.33203125" style="142" customWidth="1"/>
    <col min="3603" max="3603" width="17.6640625" style="142" bestFit="1" customWidth="1"/>
    <col min="3604" max="3604" width="16.33203125" style="142" bestFit="1" customWidth="1"/>
    <col min="3605" max="3605" width="14.6640625" style="142" bestFit="1" customWidth="1"/>
    <col min="3606" max="3606" width="12.77734375" style="142" bestFit="1" customWidth="1"/>
    <col min="3607" max="3607" width="18.77734375" style="142" customWidth="1"/>
    <col min="3608" max="3608" width="4.21875" style="142" customWidth="1"/>
    <col min="3609" max="3610" width="17.21875" style="142" bestFit="1" customWidth="1"/>
    <col min="3611" max="3611" width="4.6640625" style="142" customWidth="1"/>
    <col min="3612" max="3612" width="17.21875" style="142" bestFit="1" customWidth="1"/>
    <col min="3613" max="3613" width="9" style="142"/>
    <col min="3614" max="3614" width="4.33203125" style="142" customWidth="1"/>
    <col min="3615" max="3615" width="17.6640625" style="142" bestFit="1" customWidth="1"/>
    <col min="3616" max="3618" width="9" style="142"/>
    <col min="3619" max="3619" width="16.33203125" style="142" bestFit="1" customWidth="1"/>
    <col min="3620" max="3847" width="9" style="142"/>
    <col min="3848" max="3848" width="17.88671875" style="142" bestFit="1" customWidth="1"/>
    <col min="3849" max="3849" width="40.77734375" style="142" customWidth="1"/>
    <col min="3850" max="3850" width="18.77734375" style="142" customWidth="1"/>
    <col min="3851" max="3851" width="17.21875" style="142" bestFit="1" customWidth="1"/>
    <col min="3852" max="3852" width="17.21875" style="142" customWidth="1"/>
    <col min="3853" max="3853" width="16.109375" style="142" bestFit="1" customWidth="1"/>
    <col min="3854" max="3854" width="12.88671875" style="142" customWidth="1"/>
    <col min="3855" max="3855" width="16.33203125" style="142" bestFit="1" customWidth="1"/>
    <col min="3856" max="3856" width="13.6640625" style="142" bestFit="1" customWidth="1"/>
    <col min="3857" max="3857" width="19.109375" style="142" bestFit="1" customWidth="1"/>
    <col min="3858" max="3858" width="4.33203125" style="142" customWidth="1"/>
    <col min="3859" max="3859" width="17.6640625" style="142" bestFit="1" customWidth="1"/>
    <col min="3860" max="3860" width="16.33203125" style="142" bestFit="1" customWidth="1"/>
    <col min="3861" max="3861" width="14.6640625" style="142" bestFit="1" customWidth="1"/>
    <col min="3862" max="3862" width="12.77734375" style="142" bestFit="1" customWidth="1"/>
    <col min="3863" max="3863" width="18.77734375" style="142" customWidth="1"/>
    <col min="3864" max="3864" width="4.21875" style="142" customWidth="1"/>
    <col min="3865" max="3866" width="17.21875" style="142" bestFit="1" customWidth="1"/>
    <col min="3867" max="3867" width="4.6640625" style="142" customWidth="1"/>
    <col min="3868" max="3868" width="17.21875" style="142" bestFit="1" customWidth="1"/>
    <col min="3869" max="3869" width="9" style="142"/>
    <col min="3870" max="3870" width="4.33203125" style="142" customWidth="1"/>
    <col min="3871" max="3871" width="17.6640625" style="142" bestFit="1" customWidth="1"/>
    <col min="3872" max="3874" width="9" style="142"/>
    <col min="3875" max="3875" width="16.33203125" style="142" bestFit="1" customWidth="1"/>
    <col min="3876" max="4103" width="9" style="142"/>
    <col min="4104" max="4104" width="17.88671875" style="142" bestFit="1" customWidth="1"/>
    <col min="4105" max="4105" width="40.77734375" style="142" customWidth="1"/>
    <col min="4106" max="4106" width="18.77734375" style="142" customWidth="1"/>
    <col min="4107" max="4107" width="17.21875" style="142" bestFit="1" customWidth="1"/>
    <col min="4108" max="4108" width="17.21875" style="142" customWidth="1"/>
    <col min="4109" max="4109" width="16.109375" style="142" bestFit="1" customWidth="1"/>
    <col min="4110" max="4110" width="12.88671875" style="142" customWidth="1"/>
    <col min="4111" max="4111" width="16.33203125" style="142" bestFit="1" customWidth="1"/>
    <col min="4112" max="4112" width="13.6640625" style="142" bestFit="1" customWidth="1"/>
    <col min="4113" max="4113" width="19.109375" style="142" bestFit="1" customWidth="1"/>
    <col min="4114" max="4114" width="4.33203125" style="142" customWidth="1"/>
    <col min="4115" max="4115" width="17.6640625" style="142" bestFit="1" customWidth="1"/>
    <col min="4116" max="4116" width="16.33203125" style="142" bestFit="1" customWidth="1"/>
    <col min="4117" max="4117" width="14.6640625" style="142" bestFit="1" customWidth="1"/>
    <col min="4118" max="4118" width="12.77734375" style="142" bestFit="1" customWidth="1"/>
    <col min="4119" max="4119" width="18.77734375" style="142" customWidth="1"/>
    <col min="4120" max="4120" width="4.21875" style="142" customWidth="1"/>
    <col min="4121" max="4122" width="17.21875" style="142" bestFit="1" customWidth="1"/>
    <col min="4123" max="4123" width="4.6640625" style="142" customWidth="1"/>
    <col min="4124" max="4124" width="17.21875" style="142" bestFit="1" customWidth="1"/>
    <col min="4125" max="4125" width="9" style="142"/>
    <col min="4126" max="4126" width="4.33203125" style="142" customWidth="1"/>
    <col min="4127" max="4127" width="17.6640625" style="142" bestFit="1" customWidth="1"/>
    <col min="4128" max="4130" width="9" style="142"/>
    <col min="4131" max="4131" width="16.33203125" style="142" bestFit="1" customWidth="1"/>
    <col min="4132" max="4359" width="9" style="142"/>
    <col min="4360" max="4360" width="17.88671875" style="142" bestFit="1" customWidth="1"/>
    <col min="4361" max="4361" width="40.77734375" style="142" customWidth="1"/>
    <col min="4362" max="4362" width="18.77734375" style="142" customWidth="1"/>
    <col min="4363" max="4363" width="17.21875" style="142" bestFit="1" customWidth="1"/>
    <col min="4364" max="4364" width="17.21875" style="142" customWidth="1"/>
    <col min="4365" max="4365" width="16.109375" style="142" bestFit="1" customWidth="1"/>
    <col min="4366" max="4366" width="12.88671875" style="142" customWidth="1"/>
    <col min="4367" max="4367" width="16.33203125" style="142" bestFit="1" customWidth="1"/>
    <col min="4368" max="4368" width="13.6640625" style="142" bestFit="1" customWidth="1"/>
    <col min="4369" max="4369" width="19.109375" style="142" bestFit="1" customWidth="1"/>
    <col min="4370" max="4370" width="4.33203125" style="142" customWidth="1"/>
    <col min="4371" max="4371" width="17.6640625" style="142" bestFit="1" customWidth="1"/>
    <col min="4372" max="4372" width="16.33203125" style="142" bestFit="1" customWidth="1"/>
    <col min="4373" max="4373" width="14.6640625" style="142" bestFit="1" customWidth="1"/>
    <col min="4374" max="4374" width="12.77734375" style="142" bestFit="1" customWidth="1"/>
    <col min="4375" max="4375" width="18.77734375" style="142" customWidth="1"/>
    <col min="4376" max="4376" width="4.21875" style="142" customWidth="1"/>
    <col min="4377" max="4378" width="17.21875" style="142" bestFit="1" customWidth="1"/>
    <col min="4379" max="4379" width="4.6640625" style="142" customWidth="1"/>
    <col min="4380" max="4380" width="17.21875" style="142" bestFit="1" customWidth="1"/>
    <col min="4381" max="4381" width="9" style="142"/>
    <col min="4382" max="4382" width="4.33203125" style="142" customWidth="1"/>
    <col min="4383" max="4383" width="17.6640625" style="142" bestFit="1" customWidth="1"/>
    <col min="4384" max="4386" width="9" style="142"/>
    <col min="4387" max="4387" width="16.33203125" style="142" bestFit="1" customWidth="1"/>
    <col min="4388" max="4615" width="9" style="142"/>
    <col min="4616" max="4616" width="17.88671875" style="142" bestFit="1" customWidth="1"/>
    <col min="4617" max="4617" width="40.77734375" style="142" customWidth="1"/>
    <col min="4618" max="4618" width="18.77734375" style="142" customWidth="1"/>
    <col min="4619" max="4619" width="17.21875" style="142" bestFit="1" customWidth="1"/>
    <col min="4620" max="4620" width="17.21875" style="142" customWidth="1"/>
    <col min="4621" max="4621" width="16.109375" style="142" bestFit="1" customWidth="1"/>
    <col min="4622" max="4622" width="12.88671875" style="142" customWidth="1"/>
    <col min="4623" max="4623" width="16.33203125" style="142" bestFit="1" customWidth="1"/>
    <col min="4624" max="4624" width="13.6640625" style="142" bestFit="1" customWidth="1"/>
    <col min="4625" max="4625" width="19.109375" style="142" bestFit="1" customWidth="1"/>
    <col min="4626" max="4626" width="4.33203125" style="142" customWidth="1"/>
    <col min="4627" max="4627" width="17.6640625" style="142" bestFit="1" customWidth="1"/>
    <col min="4628" max="4628" width="16.33203125" style="142" bestFit="1" customWidth="1"/>
    <col min="4629" max="4629" width="14.6640625" style="142" bestFit="1" customWidth="1"/>
    <col min="4630" max="4630" width="12.77734375" style="142" bestFit="1" customWidth="1"/>
    <col min="4631" max="4631" width="18.77734375" style="142" customWidth="1"/>
    <col min="4632" max="4632" width="4.21875" style="142" customWidth="1"/>
    <col min="4633" max="4634" width="17.21875" style="142" bestFit="1" customWidth="1"/>
    <col min="4635" max="4635" width="4.6640625" style="142" customWidth="1"/>
    <col min="4636" max="4636" width="17.21875" style="142" bestFit="1" customWidth="1"/>
    <col min="4637" max="4637" width="9" style="142"/>
    <col min="4638" max="4638" width="4.33203125" style="142" customWidth="1"/>
    <col min="4639" max="4639" width="17.6640625" style="142" bestFit="1" customWidth="1"/>
    <col min="4640" max="4642" width="9" style="142"/>
    <col min="4643" max="4643" width="16.33203125" style="142" bestFit="1" customWidth="1"/>
    <col min="4644" max="4871" width="9" style="142"/>
    <col min="4872" max="4872" width="17.88671875" style="142" bestFit="1" customWidth="1"/>
    <col min="4873" max="4873" width="40.77734375" style="142" customWidth="1"/>
    <col min="4874" max="4874" width="18.77734375" style="142" customWidth="1"/>
    <col min="4875" max="4875" width="17.21875" style="142" bestFit="1" customWidth="1"/>
    <col min="4876" max="4876" width="17.21875" style="142" customWidth="1"/>
    <col min="4877" max="4877" width="16.109375" style="142" bestFit="1" customWidth="1"/>
    <col min="4878" max="4878" width="12.88671875" style="142" customWidth="1"/>
    <col min="4879" max="4879" width="16.33203125" style="142" bestFit="1" customWidth="1"/>
    <col min="4880" max="4880" width="13.6640625" style="142" bestFit="1" customWidth="1"/>
    <col min="4881" max="4881" width="19.109375" style="142" bestFit="1" customWidth="1"/>
    <col min="4882" max="4882" width="4.33203125" style="142" customWidth="1"/>
    <col min="4883" max="4883" width="17.6640625" style="142" bestFit="1" customWidth="1"/>
    <col min="4884" max="4884" width="16.33203125" style="142" bestFit="1" customWidth="1"/>
    <col min="4885" max="4885" width="14.6640625" style="142" bestFit="1" customWidth="1"/>
    <col min="4886" max="4886" width="12.77734375" style="142" bestFit="1" customWidth="1"/>
    <col min="4887" max="4887" width="18.77734375" style="142" customWidth="1"/>
    <col min="4888" max="4888" width="4.21875" style="142" customWidth="1"/>
    <col min="4889" max="4890" width="17.21875" style="142" bestFit="1" customWidth="1"/>
    <col min="4891" max="4891" width="4.6640625" style="142" customWidth="1"/>
    <col min="4892" max="4892" width="17.21875" style="142" bestFit="1" customWidth="1"/>
    <col min="4893" max="4893" width="9" style="142"/>
    <col min="4894" max="4894" width="4.33203125" style="142" customWidth="1"/>
    <col min="4895" max="4895" width="17.6640625" style="142" bestFit="1" customWidth="1"/>
    <col min="4896" max="4898" width="9" style="142"/>
    <col min="4899" max="4899" width="16.33203125" style="142" bestFit="1" customWidth="1"/>
    <col min="4900" max="5127" width="9" style="142"/>
    <col min="5128" max="5128" width="17.88671875" style="142" bestFit="1" customWidth="1"/>
    <col min="5129" max="5129" width="40.77734375" style="142" customWidth="1"/>
    <col min="5130" max="5130" width="18.77734375" style="142" customWidth="1"/>
    <col min="5131" max="5131" width="17.21875" style="142" bestFit="1" customWidth="1"/>
    <col min="5132" max="5132" width="17.21875" style="142" customWidth="1"/>
    <col min="5133" max="5133" width="16.109375" style="142" bestFit="1" customWidth="1"/>
    <col min="5134" max="5134" width="12.88671875" style="142" customWidth="1"/>
    <col min="5135" max="5135" width="16.33203125" style="142" bestFit="1" customWidth="1"/>
    <col min="5136" max="5136" width="13.6640625" style="142" bestFit="1" customWidth="1"/>
    <col min="5137" max="5137" width="19.109375" style="142" bestFit="1" customWidth="1"/>
    <col min="5138" max="5138" width="4.33203125" style="142" customWidth="1"/>
    <col min="5139" max="5139" width="17.6640625" style="142" bestFit="1" customWidth="1"/>
    <col min="5140" max="5140" width="16.33203125" style="142" bestFit="1" customWidth="1"/>
    <col min="5141" max="5141" width="14.6640625" style="142" bestFit="1" customWidth="1"/>
    <col min="5142" max="5142" width="12.77734375" style="142" bestFit="1" customWidth="1"/>
    <col min="5143" max="5143" width="18.77734375" style="142" customWidth="1"/>
    <col min="5144" max="5144" width="4.21875" style="142" customWidth="1"/>
    <col min="5145" max="5146" width="17.21875" style="142" bestFit="1" customWidth="1"/>
    <col min="5147" max="5147" width="4.6640625" style="142" customWidth="1"/>
    <col min="5148" max="5148" width="17.21875" style="142" bestFit="1" customWidth="1"/>
    <col min="5149" max="5149" width="9" style="142"/>
    <col min="5150" max="5150" width="4.33203125" style="142" customWidth="1"/>
    <col min="5151" max="5151" width="17.6640625" style="142" bestFit="1" customWidth="1"/>
    <col min="5152" max="5154" width="9" style="142"/>
    <col min="5155" max="5155" width="16.33203125" style="142" bestFit="1" customWidth="1"/>
    <col min="5156" max="5383" width="9" style="142"/>
    <col min="5384" max="5384" width="17.88671875" style="142" bestFit="1" customWidth="1"/>
    <col min="5385" max="5385" width="40.77734375" style="142" customWidth="1"/>
    <col min="5386" max="5386" width="18.77734375" style="142" customWidth="1"/>
    <col min="5387" max="5387" width="17.21875" style="142" bestFit="1" customWidth="1"/>
    <col min="5388" max="5388" width="17.21875" style="142" customWidth="1"/>
    <col min="5389" max="5389" width="16.109375" style="142" bestFit="1" customWidth="1"/>
    <col min="5390" max="5390" width="12.88671875" style="142" customWidth="1"/>
    <col min="5391" max="5391" width="16.33203125" style="142" bestFit="1" customWidth="1"/>
    <col min="5392" max="5392" width="13.6640625" style="142" bestFit="1" customWidth="1"/>
    <col min="5393" max="5393" width="19.109375" style="142" bestFit="1" customWidth="1"/>
    <col min="5394" max="5394" width="4.33203125" style="142" customWidth="1"/>
    <col min="5395" max="5395" width="17.6640625" style="142" bestFit="1" customWidth="1"/>
    <col min="5396" max="5396" width="16.33203125" style="142" bestFit="1" customWidth="1"/>
    <col min="5397" max="5397" width="14.6640625" style="142" bestFit="1" customWidth="1"/>
    <col min="5398" max="5398" width="12.77734375" style="142" bestFit="1" customWidth="1"/>
    <col min="5399" max="5399" width="18.77734375" style="142" customWidth="1"/>
    <col min="5400" max="5400" width="4.21875" style="142" customWidth="1"/>
    <col min="5401" max="5402" width="17.21875" style="142" bestFit="1" customWidth="1"/>
    <col min="5403" max="5403" width="4.6640625" style="142" customWidth="1"/>
    <col min="5404" max="5404" width="17.21875" style="142" bestFit="1" customWidth="1"/>
    <col min="5405" max="5405" width="9" style="142"/>
    <col min="5406" max="5406" width="4.33203125" style="142" customWidth="1"/>
    <col min="5407" max="5407" width="17.6640625" style="142" bestFit="1" customWidth="1"/>
    <col min="5408" max="5410" width="9" style="142"/>
    <col min="5411" max="5411" width="16.33203125" style="142" bestFit="1" customWidth="1"/>
    <col min="5412" max="5639" width="9" style="142"/>
    <col min="5640" max="5640" width="17.88671875" style="142" bestFit="1" customWidth="1"/>
    <col min="5641" max="5641" width="40.77734375" style="142" customWidth="1"/>
    <col min="5642" max="5642" width="18.77734375" style="142" customWidth="1"/>
    <col min="5643" max="5643" width="17.21875" style="142" bestFit="1" customWidth="1"/>
    <col min="5644" max="5644" width="17.21875" style="142" customWidth="1"/>
    <col min="5645" max="5645" width="16.109375" style="142" bestFit="1" customWidth="1"/>
    <col min="5646" max="5646" width="12.88671875" style="142" customWidth="1"/>
    <col min="5647" max="5647" width="16.33203125" style="142" bestFit="1" customWidth="1"/>
    <col min="5648" max="5648" width="13.6640625" style="142" bestFit="1" customWidth="1"/>
    <col min="5649" max="5649" width="19.109375" style="142" bestFit="1" customWidth="1"/>
    <col min="5650" max="5650" width="4.33203125" style="142" customWidth="1"/>
    <col min="5651" max="5651" width="17.6640625" style="142" bestFit="1" customWidth="1"/>
    <col min="5652" max="5652" width="16.33203125" style="142" bestFit="1" customWidth="1"/>
    <col min="5653" max="5653" width="14.6640625" style="142" bestFit="1" customWidth="1"/>
    <col min="5654" max="5654" width="12.77734375" style="142" bestFit="1" customWidth="1"/>
    <col min="5655" max="5655" width="18.77734375" style="142" customWidth="1"/>
    <col min="5656" max="5656" width="4.21875" style="142" customWidth="1"/>
    <col min="5657" max="5658" width="17.21875" style="142" bestFit="1" customWidth="1"/>
    <col min="5659" max="5659" width="4.6640625" style="142" customWidth="1"/>
    <col min="5660" max="5660" width="17.21875" style="142" bestFit="1" customWidth="1"/>
    <col min="5661" max="5661" width="9" style="142"/>
    <col min="5662" max="5662" width="4.33203125" style="142" customWidth="1"/>
    <col min="5663" max="5663" width="17.6640625" style="142" bestFit="1" customWidth="1"/>
    <col min="5664" max="5666" width="9" style="142"/>
    <col min="5667" max="5667" width="16.33203125" style="142" bestFit="1" customWidth="1"/>
    <col min="5668" max="5895" width="9" style="142"/>
    <col min="5896" max="5896" width="17.88671875" style="142" bestFit="1" customWidth="1"/>
    <col min="5897" max="5897" width="40.77734375" style="142" customWidth="1"/>
    <col min="5898" max="5898" width="18.77734375" style="142" customWidth="1"/>
    <col min="5899" max="5899" width="17.21875" style="142" bestFit="1" customWidth="1"/>
    <col min="5900" max="5900" width="17.21875" style="142" customWidth="1"/>
    <col min="5901" max="5901" width="16.109375" style="142" bestFit="1" customWidth="1"/>
    <col min="5902" max="5902" width="12.88671875" style="142" customWidth="1"/>
    <col min="5903" max="5903" width="16.33203125" style="142" bestFit="1" customWidth="1"/>
    <col min="5904" max="5904" width="13.6640625" style="142" bestFit="1" customWidth="1"/>
    <col min="5905" max="5905" width="19.109375" style="142" bestFit="1" customWidth="1"/>
    <col min="5906" max="5906" width="4.33203125" style="142" customWidth="1"/>
    <col min="5907" max="5907" width="17.6640625" style="142" bestFit="1" customWidth="1"/>
    <col min="5908" max="5908" width="16.33203125" style="142" bestFit="1" customWidth="1"/>
    <col min="5909" max="5909" width="14.6640625" style="142" bestFit="1" customWidth="1"/>
    <col min="5910" max="5910" width="12.77734375" style="142" bestFit="1" customWidth="1"/>
    <col min="5911" max="5911" width="18.77734375" style="142" customWidth="1"/>
    <col min="5912" max="5912" width="4.21875" style="142" customWidth="1"/>
    <col min="5913" max="5914" width="17.21875" style="142" bestFit="1" customWidth="1"/>
    <col min="5915" max="5915" width="4.6640625" style="142" customWidth="1"/>
    <col min="5916" max="5916" width="17.21875" style="142" bestFit="1" customWidth="1"/>
    <col min="5917" max="5917" width="9" style="142"/>
    <col min="5918" max="5918" width="4.33203125" style="142" customWidth="1"/>
    <col min="5919" max="5919" width="17.6640625" style="142" bestFit="1" customWidth="1"/>
    <col min="5920" max="5922" width="9" style="142"/>
    <col min="5923" max="5923" width="16.33203125" style="142" bestFit="1" customWidth="1"/>
    <col min="5924" max="6151" width="9" style="142"/>
    <col min="6152" max="6152" width="17.88671875" style="142" bestFit="1" customWidth="1"/>
    <col min="6153" max="6153" width="40.77734375" style="142" customWidth="1"/>
    <col min="6154" max="6154" width="18.77734375" style="142" customWidth="1"/>
    <col min="6155" max="6155" width="17.21875" style="142" bestFit="1" customWidth="1"/>
    <col min="6156" max="6156" width="17.21875" style="142" customWidth="1"/>
    <col min="6157" max="6157" width="16.109375" style="142" bestFit="1" customWidth="1"/>
    <col min="6158" max="6158" width="12.88671875" style="142" customWidth="1"/>
    <col min="6159" max="6159" width="16.33203125" style="142" bestFit="1" customWidth="1"/>
    <col min="6160" max="6160" width="13.6640625" style="142" bestFit="1" customWidth="1"/>
    <col min="6161" max="6161" width="19.109375" style="142" bestFit="1" customWidth="1"/>
    <col min="6162" max="6162" width="4.33203125" style="142" customWidth="1"/>
    <col min="6163" max="6163" width="17.6640625" style="142" bestFit="1" customWidth="1"/>
    <col min="6164" max="6164" width="16.33203125" style="142" bestFit="1" customWidth="1"/>
    <col min="6165" max="6165" width="14.6640625" style="142" bestFit="1" customWidth="1"/>
    <col min="6166" max="6166" width="12.77734375" style="142" bestFit="1" customWidth="1"/>
    <col min="6167" max="6167" width="18.77734375" style="142" customWidth="1"/>
    <col min="6168" max="6168" width="4.21875" style="142" customWidth="1"/>
    <col min="6169" max="6170" width="17.21875" style="142" bestFit="1" customWidth="1"/>
    <col min="6171" max="6171" width="4.6640625" style="142" customWidth="1"/>
    <col min="6172" max="6172" width="17.21875" style="142" bestFit="1" customWidth="1"/>
    <col min="6173" max="6173" width="9" style="142"/>
    <col min="6174" max="6174" width="4.33203125" style="142" customWidth="1"/>
    <col min="6175" max="6175" width="17.6640625" style="142" bestFit="1" customWidth="1"/>
    <col min="6176" max="6178" width="9" style="142"/>
    <col min="6179" max="6179" width="16.33203125" style="142" bestFit="1" customWidth="1"/>
    <col min="6180" max="6407" width="9" style="142"/>
    <col min="6408" max="6408" width="17.88671875" style="142" bestFit="1" customWidth="1"/>
    <col min="6409" max="6409" width="40.77734375" style="142" customWidth="1"/>
    <col min="6410" max="6410" width="18.77734375" style="142" customWidth="1"/>
    <col min="6411" max="6411" width="17.21875" style="142" bestFit="1" customWidth="1"/>
    <col min="6412" max="6412" width="17.21875" style="142" customWidth="1"/>
    <col min="6413" max="6413" width="16.109375" style="142" bestFit="1" customWidth="1"/>
    <col min="6414" max="6414" width="12.88671875" style="142" customWidth="1"/>
    <col min="6415" max="6415" width="16.33203125" style="142" bestFit="1" customWidth="1"/>
    <col min="6416" max="6416" width="13.6640625" style="142" bestFit="1" customWidth="1"/>
    <col min="6417" max="6417" width="19.109375" style="142" bestFit="1" customWidth="1"/>
    <col min="6418" max="6418" width="4.33203125" style="142" customWidth="1"/>
    <col min="6419" max="6419" width="17.6640625" style="142" bestFit="1" customWidth="1"/>
    <col min="6420" max="6420" width="16.33203125" style="142" bestFit="1" customWidth="1"/>
    <col min="6421" max="6421" width="14.6640625" style="142" bestFit="1" customWidth="1"/>
    <col min="6422" max="6422" width="12.77734375" style="142" bestFit="1" customWidth="1"/>
    <col min="6423" max="6423" width="18.77734375" style="142" customWidth="1"/>
    <col min="6424" max="6424" width="4.21875" style="142" customWidth="1"/>
    <col min="6425" max="6426" width="17.21875" style="142" bestFit="1" customWidth="1"/>
    <col min="6427" max="6427" width="4.6640625" style="142" customWidth="1"/>
    <col min="6428" max="6428" width="17.21875" style="142" bestFit="1" customWidth="1"/>
    <col min="6429" max="6429" width="9" style="142"/>
    <col min="6430" max="6430" width="4.33203125" style="142" customWidth="1"/>
    <col min="6431" max="6431" width="17.6640625" style="142" bestFit="1" customWidth="1"/>
    <col min="6432" max="6434" width="9" style="142"/>
    <col min="6435" max="6435" width="16.33203125" style="142" bestFit="1" customWidth="1"/>
    <col min="6436" max="6663" width="9" style="142"/>
    <col min="6664" max="6664" width="17.88671875" style="142" bestFit="1" customWidth="1"/>
    <col min="6665" max="6665" width="40.77734375" style="142" customWidth="1"/>
    <col min="6666" max="6666" width="18.77734375" style="142" customWidth="1"/>
    <col min="6667" max="6667" width="17.21875" style="142" bestFit="1" customWidth="1"/>
    <col min="6668" max="6668" width="17.21875" style="142" customWidth="1"/>
    <col min="6669" max="6669" width="16.109375" style="142" bestFit="1" customWidth="1"/>
    <col min="6670" max="6670" width="12.88671875" style="142" customWidth="1"/>
    <col min="6671" max="6671" width="16.33203125" style="142" bestFit="1" customWidth="1"/>
    <col min="6672" max="6672" width="13.6640625" style="142" bestFit="1" customWidth="1"/>
    <col min="6673" max="6673" width="19.109375" style="142" bestFit="1" customWidth="1"/>
    <col min="6674" max="6674" width="4.33203125" style="142" customWidth="1"/>
    <col min="6675" max="6675" width="17.6640625" style="142" bestFit="1" customWidth="1"/>
    <col min="6676" max="6676" width="16.33203125" style="142" bestFit="1" customWidth="1"/>
    <col min="6677" max="6677" width="14.6640625" style="142" bestFit="1" customWidth="1"/>
    <col min="6678" max="6678" width="12.77734375" style="142" bestFit="1" customWidth="1"/>
    <col min="6679" max="6679" width="18.77734375" style="142" customWidth="1"/>
    <col min="6680" max="6680" width="4.21875" style="142" customWidth="1"/>
    <col min="6681" max="6682" width="17.21875" style="142" bestFit="1" customWidth="1"/>
    <col min="6683" max="6683" width="4.6640625" style="142" customWidth="1"/>
    <col min="6684" max="6684" width="17.21875" style="142" bestFit="1" customWidth="1"/>
    <col min="6685" max="6685" width="9" style="142"/>
    <col min="6686" max="6686" width="4.33203125" style="142" customWidth="1"/>
    <col min="6687" max="6687" width="17.6640625" style="142" bestFit="1" customWidth="1"/>
    <col min="6688" max="6690" width="9" style="142"/>
    <col min="6691" max="6691" width="16.33203125" style="142" bestFit="1" customWidth="1"/>
    <col min="6692" max="6919" width="9" style="142"/>
    <col min="6920" max="6920" width="17.88671875" style="142" bestFit="1" customWidth="1"/>
    <col min="6921" max="6921" width="40.77734375" style="142" customWidth="1"/>
    <col min="6922" max="6922" width="18.77734375" style="142" customWidth="1"/>
    <col min="6923" max="6923" width="17.21875" style="142" bestFit="1" customWidth="1"/>
    <col min="6924" max="6924" width="17.21875" style="142" customWidth="1"/>
    <col min="6925" max="6925" width="16.109375" style="142" bestFit="1" customWidth="1"/>
    <col min="6926" max="6926" width="12.88671875" style="142" customWidth="1"/>
    <col min="6927" max="6927" width="16.33203125" style="142" bestFit="1" customWidth="1"/>
    <col min="6928" max="6928" width="13.6640625" style="142" bestFit="1" customWidth="1"/>
    <col min="6929" max="6929" width="19.109375" style="142" bestFit="1" customWidth="1"/>
    <col min="6930" max="6930" width="4.33203125" style="142" customWidth="1"/>
    <col min="6931" max="6931" width="17.6640625" style="142" bestFit="1" customWidth="1"/>
    <col min="6932" max="6932" width="16.33203125" style="142" bestFit="1" customWidth="1"/>
    <col min="6933" max="6933" width="14.6640625" style="142" bestFit="1" customWidth="1"/>
    <col min="6934" max="6934" width="12.77734375" style="142" bestFit="1" customWidth="1"/>
    <col min="6935" max="6935" width="18.77734375" style="142" customWidth="1"/>
    <col min="6936" max="6936" width="4.21875" style="142" customWidth="1"/>
    <col min="6937" max="6938" width="17.21875" style="142" bestFit="1" customWidth="1"/>
    <col min="6939" max="6939" width="4.6640625" style="142" customWidth="1"/>
    <col min="6940" max="6940" width="17.21875" style="142" bestFit="1" customWidth="1"/>
    <col min="6941" max="6941" width="9" style="142"/>
    <col min="6942" max="6942" width="4.33203125" style="142" customWidth="1"/>
    <col min="6943" max="6943" width="17.6640625" style="142" bestFit="1" customWidth="1"/>
    <col min="6944" max="6946" width="9" style="142"/>
    <col min="6947" max="6947" width="16.33203125" style="142" bestFit="1" customWidth="1"/>
    <col min="6948" max="7175" width="9" style="142"/>
    <col min="7176" max="7176" width="17.88671875" style="142" bestFit="1" customWidth="1"/>
    <col min="7177" max="7177" width="40.77734375" style="142" customWidth="1"/>
    <col min="7178" max="7178" width="18.77734375" style="142" customWidth="1"/>
    <col min="7179" max="7179" width="17.21875" style="142" bestFit="1" customWidth="1"/>
    <col min="7180" max="7180" width="17.21875" style="142" customWidth="1"/>
    <col min="7181" max="7181" width="16.109375" style="142" bestFit="1" customWidth="1"/>
    <col min="7182" max="7182" width="12.88671875" style="142" customWidth="1"/>
    <col min="7183" max="7183" width="16.33203125" style="142" bestFit="1" customWidth="1"/>
    <col min="7184" max="7184" width="13.6640625" style="142" bestFit="1" customWidth="1"/>
    <col min="7185" max="7185" width="19.109375" style="142" bestFit="1" customWidth="1"/>
    <col min="7186" max="7186" width="4.33203125" style="142" customWidth="1"/>
    <col min="7187" max="7187" width="17.6640625" style="142" bestFit="1" customWidth="1"/>
    <col min="7188" max="7188" width="16.33203125" style="142" bestFit="1" customWidth="1"/>
    <col min="7189" max="7189" width="14.6640625" style="142" bestFit="1" customWidth="1"/>
    <col min="7190" max="7190" width="12.77734375" style="142" bestFit="1" customWidth="1"/>
    <col min="7191" max="7191" width="18.77734375" style="142" customWidth="1"/>
    <col min="7192" max="7192" width="4.21875" style="142" customWidth="1"/>
    <col min="7193" max="7194" width="17.21875" style="142" bestFit="1" customWidth="1"/>
    <col min="7195" max="7195" width="4.6640625" style="142" customWidth="1"/>
    <col min="7196" max="7196" width="17.21875" style="142" bestFit="1" customWidth="1"/>
    <col min="7197" max="7197" width="9" style="142"/>
    <col min="7198" max="7198" width="4.33203125" style="142" customWidth="1"/>
    <col min="7199" max="7199" width="17.6640625" style="142" bestFit="1" customWidth="1"/>
    <col min="7200" max="7202" width="9" style="142"/>
    <col min="7203" max="7203" width="16.33203125" style="142" bestFit="1" customWidth="1"/>
    <col min="7204" max="7431" width="9" style="142"/>
    <col min="7432" max="7432" width="17.88671875" style="142" bestFit="1" customWidth="1"/>
    <col min="7433" max="7433" width="40.77734375" style="142" customWidth="1"/>
    <col min="7434" max="7434" width="18.77734375" style="142" customWidth="1"/>
    <col min="7435" max="7435" width="17.21875" style="142" bestFit="1" customWidth="1"/>
    <col min="7436" max="7436" width="17.21875" style="142" customWidth="1"/>
    <col min="7437" max="7437" width="16.109375" style="142" bestFit="1" customWidth="1"/>
    <col min="7438" max="7438" width="12.88671875" style="142" customWidth="1"/>
    <col min="7439" max="7439" width="16.33203125" style="142" bestFit="1" customWidth="1"/>
    <col min="7440" max="7440" width="13.6640625" style="142" bestFit="1" customWidth="1"/>
    <col min="7441" max="7441" width="19.109375" style="142" bestFit="1" customWidth="1"/>
    <col min="7442" max="7442" width="4.33203125" style="142" customWidth="1"/>
    <col min="7443" max="7443" width="17.6640625" style="142" bestFit="1" customWidth="1"/>
    <col min="7444" max="7444" width="16.33203125" style="142" bestFit="1" customWidth="1"/>
    <col min="7445" max="7445" width="14.6640625" style="142" bestFit="1" customWidth="1"/>
    <col min="7446" max="7446" width="12.77734375" style="142" bestFit="1" customWidth="1"/>
    <col min="7447" max="7447" width="18.77734375" style="142" customWidth="1"/>
    <col min="7448" max="7448" width="4.21875" style="142" customWidth="1"/>
    <col min="7449" max="7450" width="17.21875" style="142" bestFit="1" customWidth="1"/>
    <col min="7451" max="7451" width="4.6640625" style="142" customWidth="1"/>
    <col min="7452" max="7452" width="17.21875" style="142" bestFit="1" customWidth="1"/>
    <col min="7453" max="7453" width="9" style="142"/>
    <col min="7454" max="7454" width="4.33203125" style="142" customWidth="1"/>
    <col min="7455" max="7455" width="17.6640625" style="142" bestFit="1" customWidth="1"/>
    <col min="7456" max="7458" width="9" style="142"/>
    <col min="7459" max="7459" width="16.33203125" style="142" bestFit="1" customWidth="1"/>
    <col min="7460" max="7687" width="9" style="142"/>
    <col min="7688" max="7688" width="17.88671875" style="142" bestFit="1" customWidth="1"/>
    <col min="7689" max="7689" width="40.77734375" style="142" customWidth="1"/>
    <col min="7690" max="7690" width="18.77734375" style="142" customWidth="1"/>
    <col min="7691" max="7691" width="17.21875" style="142" bestFit="1" customWidth="1"/>
    <col min="7692" max="7692" width="17.21875" style="142" customWidth="1"/>
    <col min="7693" max="7693" width="16.109375" style="142" bestFit="1" customWidth="1"/>
    <col min="7694" max="7694" width="12.88671875" style="142" customWidth="1"/>
    <col min="7695" max="7695" width="16.33203125" style="142" bestFit="1" customWidth="1"/>
    <col min="7696" max="7696" width="13.6640625" style="142" bestFit="1" customWidth="1"/>
    <col min="7697" max="7697" width="19.109375" style="142" bestFit="1" customWidth="1"/>
    <col min="7698" max="7698" width="4.33203125" style="142" customWidth="1"/>
    <col min="7699" max="7699" width="17.6640625" style="142" bestFit="1" customWidth="1"/>
    <col min="7700" max="7700" width="16.33203125" style="142" bestFit="1" customWidth="1"/>
    <col min="7701" max="7701" width="14.6640625" style="142" bestFit="1" customWidth="1"/>
    <col min="7702" max="7702" width="12.77734375" style="142" bestFit="1" customWidth="1"/>
    <col min="7703" max="7703" width="18.77734375" style="142" customWidth="1"/>
    <col min="7704" max="7704" width="4.21875" style="142" customWidth="1"/>
    <col min="7705" max="7706" width="17.21875" style="142" bestFit="1" customWidth="1"/>
    <col min="7707" max="7707" width="4.6640625" style="142" customWidth="1"/>
    <col min="7708" max="7708" width="17.21875" style="142" bestFit="1" customWidth="1"/>
    <col min="7709" max="7709" width="9" style="142"/>
    <col min="7710" max="7710" width="4.33203125" style="142" customWidth="1"/>
    <col min="7711" max="7711" width="17.6640625" style="142" bestFit="1" customWidth="1"/>
    <col min="7712" max="7714" width="9" style="142"/>
    <col min="7715" max="7715" width="16.33203125" style="142" bestFit="1" customWidth="1"/>
    <col min="7716" max="7943" width="9" style="142"/>
    <col min="7944" max="7944" width="17.88671875" style="142" bestFit="1" customWidth="1"/>
    <col min="7945" max="7945" width="40.77734375" style="142" customWidth="1"/>
    <col min="7946" max="7946" width="18.77734375" style="142" customWidth="1"/>
    <col min="7947" max="7947" width="17.21875" style="142" bestFit="1" customWidth="1"/>
    <col min="7948" max="7948" width="17.21875" style="142" customWidth="1"/>
    <col min="7949" max="7949" width="16.109375" style="142" bestFit="1" customWidth="1"/>
    <col min="7950" max="7950" width="12.88671875" style="142" customWidth="1"/>
    <col min="7951" max="7951" width="16.33203125" style="142" bestFit="1" customWidth="1"/>
    <col min="7952" max="7952" width="13.6640625" style="142" bestFit="1" customWidth="1"/>
    <col min="7953" max="7953" width="19.109375" style="142" bestFit="1" customWidth="1"/>
    <col min="7954" max="7954" width="4.33203125" style="142" customWidth="1"/>
    <col min="7955" max="7955" width="17.6640625" style="142" bestFit="1" customWidth="1"/>
    <col min="7956" max="7956" width="16.33203125" style="142" bestFit="1" customWidth="1"/>
    <col min="7957" max="7957" width="14.6640625" style="142" bestFit="1" customWidth="1"/>
    <col min="7958" max="7958" width="12.77734375" style="142" bestFit="1" customWidth="1"/>
    <col min="7959" max="7959" width="18.77734375" style="142" customWidth="1"/>
    <col min="7960" max="7960" width="4.21875" style="142" customWidth="1"/>
    <col min="7961" max="7962" width="17.21875" style="142" bestFit="1" customWidth="1"/>
    <col min="7963" max="7963" width="4.6640625" style="142" customWidth="1"/>
    <col min="7964" max="7964" width="17.21875" style="142" bestFit="1" customWidth="1"/>
    <col min="7965" max="7965" width="9" style="142"/>
    <col min="7966" max="7966" width="4.33203125" style="142" customWidth="1"/>
    <col min="7967" max="7967" width="17.6640625" style="142" bestFit="1" customWidth="1"/>
    <col min="7968" max="7970" width="9" style="142"/>
    <col min="7971" max="7971" width="16.33203125" style="142" bestFit="1" customWidth="1"/>
    <col min="7972" max="8199" width="9" style="142"/>
    <col min="8200" max="8200" width="17.88671875" style="142" bestFit="1" customWidth="1"/>
    <col min="8201" max="8201" width="40.77734375" style="142" customWidth="1"/>
    <col min="8202" max="8202" width="18.77734375" style="142" customWidth="1"/>
    <col min="8203" max="8203" width="17.21875" style="142" bestFit="1" customWidth="1"/>
    <col min="8204" max="8204" width="17.21875" style="142" customWidth="1"/>
    <col min="8205" max="8205" width="16.109375" style="142" bestFit="1" customWidth="1"/>
    <col min="8206" max="8206" width="12.88671875" style="142" customWidth="1"/>
    <col min="8207" max="8207" width="16.33203125" style="142" bestFit="1" customWidth="1"/>
    <col min="8208" max="8208" width="13.6640625" style="142" bestFit="1" customWidth="1"/>
    <col min="8209" max="8209" width="19.109375" style="142" bestFit="1" customWidth="1"/>
    <col min="8210" max="8210" width="4.33203125" style="142" customWidth="1"/>
    <col min="8211" max="8211" width="17.6640625" style="142" bestFit="1" customWidth="1"/>
    <col min="8212" max="8212" width="16.33203125" style="142" bestFit="1" customWidth="1"/>
    <col min="8213" max="8213" width="14.6640625" style="142" bestFit="1" customWidth="1"/>
    <col min="8214" max="8214" width="12.77734375" style="142" bestFit="1" customWidth="1"/>
    <col min="8215" max="8215" width="18.77734375" style="142" customWidth="1"/>
    <col min="8216" max="8216" width="4.21875" style="142" customWidth="1"/>
    <col min="8217" max="8218" width="17.21875" style="142" bestFit="1" customWidth="1"/>
    <col min="8219" max="8219" width="4.6640625" style="142" customWidth="1"/>
    <col min="8220" max="8220" width="17.21875" style="142" bestFit="1" customWidth="1"/>
    <col min="8221" max="8221" width="9" style="142"/>
    <col min="8222" max="8222" width="4.33203125" style="142" customWidth="1"/>
    <col min="8223" max="8223" width="17.6640625" style="142" bestFit="1" customWidth="1"/>
    <col min="8224" max="8226" width="9" style="142"/>
    <col min="8227" max="8227" width="16.33203125" style="142" bestFit="1" customWidth="1"/>
    <col min="8228" max="8455" width="9" style="142"/>
    <col min="8456" max="8456" width="17.88671875" style="142" bestFit="1" customWidth="1"/>
    <col min="8457" max="8457" width="40.77734375" style="142" customWidth="1"/>
    <col min="8458" max="8458" width="18.77734375" style="142" customWidth="1"/>
    <col min="8459" max="8459" width="17.21875" style="142" bestFit="1" customWidth="1"/>
    <col min="8460" max="8460" width="17.21875" style="142" customWidth="1"/>
    <col min="8461" max="8461" width="16.109375" style="142" bestFit="1" customWidth="1"/>
    <col min="8462" max="8462" width="12.88671875" style="142" customWidth="1"/>
    <col min="8463" max="8463" width="16.33203125" style="142" bestFit="1" customWidth="1"/>
    <col min="8464" max="8464" width="13.6640625" style="142" bestFit="1" customWidth="1"/>
    <col min="8465" max="8465" width="19.109375" style="142" bestFit="1" customWidth="1"/>
    <col min="8466" max="8466" width="4.33203125" style="142" customWidth="1"/>
    <col min="8467" max="8467" width="17.6640625" style="142" bestFit="1" customWidth="1"/>
    <col min="8468" max="8468" width="16.33203125" style="142" bestFit="1" customWidth="1"/>
    <col min="8469" max="8469" width="14.6640625" style="142" bestFit="1" customWidth="1"/>
    <col min="8470" max="8470" width="12.77734375" style="142" bestFit="1" customWidth="1"/>
    <col min="8471" max="8471" width="18.77734375" style="142" customWidth="1"/>
    <col min="8472" max="8472" width="4.21875" style="142" customWidth="1"/>
    <col min="8473" max="8474" width="17.21875" style="142" bestFit="1" customWidth="1"/>
    <col min="8475" max="8475" width="4.6640625" style="142" customWidth="1"/>
    <col min="8476" max="8476" width="17.21875" style="142" bestFit="1" customWidth="1"/>
    <col min="8477" max="8477" width="9" style="142"/>
    <col min="8478" max="8478" width="4.33203125" style="142" customWidth="1"/>
    <col min="8479" max="8479" width="17.6640625" style="142" bestFit="1" customWidth="1"/>
    <col min="8480" max="8482" width="9" style="142"/>
    <col min="8483" max="8483" width="16.33203125" style="142" bestFit="1" customWidth="1"/>
    <col min="8484" max="8711" width="9" style="142"/>
    <col min="8712" max="8712" width="17.88671875" style="142" bestFit="1" customWidth="1"/>
    <col min="8713" max="8713" width="40.77734375" style="142" customWidth="1"/>
    <col min="8714" max="8714" width="18.77734375" style="142" customWidth="1"/>
    <col min="8715" max="8715" width="17.21875" style="142" bestFit="1" customWidth="1"/>
    <col min="8716" max="8716" width="17.21875" style="142" customWidth="1"/>
    <col min="8717" max="8717" width="16.109375" style="142" bestFit="1" customWidth="1"/>
    <col min="8718" max="8718" width="12.88671875" style="142" customWidth="1"/>
    <col min="8719" max="8719" width="16.33203125" style="142" bestFit="1" customWidth="1"/>
    <col min="8720" max="8720" width="13.6640625" style="142" bestFit="1" customWidth="1"/>
    <col min="8721" max="8721" width="19.109375" style="142" bestFit="1" customWidth="1"/>
    <col min="8722" max="8722" width="4.33203125" style="142" customWidth="1"/>
    <col min="8723" max="8723" width="17.6640625" style="142" bestFit="1" customWidth="1"/>
    <col min="8724" max="8724" width="16.33203125" style="142" bestFit="1" customWidth="1"/>
    <col min="8725" max="8725" width="14.6640625" style="142" bestFit="1" customWidth="1"/>
    <col min="8726" max="8726" width="12.77734375" style="142" bestFit="1" customWidth="1"/>
    <col min="8727" max="8727" width="18.77734375" style="142" customWidth="1"/>
    <col min="8728" max="8728" width="4.21875" style="142" customWidth="1"/>
    <col min="8729" max="8730" width="17.21875" style="142" bestFit="1" customWidth="1"/>
    <col min="8731" max="8731" width="4.6640625" style="142" customWidth="1"/>
    <col min="8732" max="8732" width="17.21875" style="142" bestFit="1" customWidth="1"/>
    <col min="8733" max="8733" width="9" style="142"/>
    <col min="8734" max="8734" width="4.33203125" style="142" customWidth="1"/>
    <col min="8735" max="8735" width="17.6640625" style="142" bestFit="1" customWidth="1"/>
    <col min="8736" max="8738" width="9" style="142"/>
    <col min="8739" max="8739" width="16.33203125" style="142" bestFit="1" customWidth="1"/>
    <col min="8740" max="8967" width="9" style="142"/>
    <col min="8968" max="8968" width="17.88671875" style="142" bestFit="1" customWidth="1"/>
    <col min="8969" max="8969" width="40.77734375" style="142" customWidth="1"/>
    <col min="8970" max="8970" width="18.77734375" style="142" customWidth="1"/>
    <col min="8971" max="8971" width="17.21875" style="142" bestFit="1" customWidth="1"/>
    <col min="8972" max="8972" width="17.21875" style="142" customWidth="1"/>
    <col min="8973" max="8973" width="16.109375" style="142" bestFit="1" customWidth="1"/>
    <col min="8974" max="8974" width="12.88671875" style="142" customWidth="1"/>
    <col min="8975" max="8975" width="16.33203125" style="142" bestFit="1" customWidth="1"/>
    <col min="8976" max="8976" width="13.6640625" style="142" bestFit="1" customWidth="1"/>
    <col min="8977" max="8977" width="19.109375" style="142" bestFit="1" customWidth="1"/>
    <col min="8978" max="8978" width="4.33203125" style="142" customWidth="1"/>
    <col min="8979" max="8979" width="17.6640625" style="142" bestFit="1" customWidth="1"/>
    <col min="8980" max="8980" width="16.33203125" style="142" bestFit="1" customWidth="1"/>
    <col min="8981" max="8981" width="14.6640625" style="142" bestFit="1" customWidth="1"/>
    <col min="8982" max="8982" width="12.77734375" style="142" bestFit="1" customWidth="1"/>
    <col min="8983" max="8983" width="18.77734375" style="142" customWidth="1"/>
    <col min="8984" max="8984" width="4.21875" style="142" customWidth="1"/>
    <col min="8985" max="8986" width="17.21875" style="142" bestFit="1" customWidth="1"/>
    <col min="8987" max="8987" width="4.6640625" style="142" customWidth="1"/>
    <col min="8988" max="8988" width="17.21875" style="142" bestFit="1" customWidth="1"/>
    <col min="8989" max="8989" width="9" style="142"/>
    <col min="8990" max="8990" width="4.33203125" style="142" customWidth="1"/>
    <col min="8991" max="8991" width="17.6640625" style="142" bestFit="1" customWidth="1"/>
    <col min="8992" max="8994" width="9" style="142"/>
    <col min="8995" max="8995" width="16.33203125" style="142" bestFit="1" customWidth="1"/>
    <col min="8996" max="9223" width="9" style="142"/>
    <col min="9224" max="9224" width="17.88671875" style="142" bestFit="1" customWidth="1"/>
    <col min="9225" max="9225" width="40.77734375" style="142" customWidth="1"/>
    <col min="9226" max="9226" width="18.77734375" style="142" customWidth="1"/>
    <col min="9227" max="9227" width="17.21875" style="142" bestFit="1" customWidth="1"/>
    <col min="9228" max="9228" width="17.21875" style="142" customWidth="1"/>
    <col min="9229" max="9229" width="16.109375" style="142" bestFit="1" customWidth="1"/>
    <col min="9230" max="9230" width="12.88671875" style="142" customWidth="1"/>
    <col min="9231" max="9231" width="16.33203125" style="142" bestFit="1" customWidth="1"/>
    <col min="9232" max="9232" width="13.6640625" style="142" bestFit="1" customWidth="1"/>
    <col min="9233" max="9233" width="19.109375" style="142" bestFit="1" customWidth="1"/>
    <col min="9234" max="9234" width="4.33203125" style="142" customWidth="1"/>
    <col min="9235" max="9235" width="17.6640625" style="142" bestFit="1" customWidth="1"/>
    <col min="9236" max="9236" width="16.33203125" style="142" bestFit="1" customWidth="1"/>
    <col min="9237" max="9237" width="14.6640625" style="142" bestFit="1" customWidth="1"/>
    <col min="9238" max="9238" width="12.77734375" style="142" bestFit="1" customWidth="1"/>
    <col min="9239" max="9239" width="18.77734375" style="142" customWidth="1"/>
    <col min="9240" max="9240" width="4.21875" style="142" customWidth="1"/>
    <col min="9241" max="9242" width="17.21875" style="142" bestFit="1" customWidth="1"/>
    <col min="9243" max="9243" width="4.6640625" style="142" customWidth="1"/>
    <col min="9244" max="9244" width="17.21875" style="142" bestFit="1" customWidth="1"/>
    <col min="9245" max="9245" width="9" style="142"/>
    <col min="9246" max="9246" width="4.33203125" style="142" customWidth="1"/>
    <col min="9247" max="9247" width="17.6640625" style="142" bestFit="1" customWidth="1"/>
    <col min="9248" max="9250" width="9" style="142"/>
    <col min="9251" max="9251" width="16.33203125" style="142" bestFit="1" customWidth="1"/>
    <col min="9252" max="9479" width="9" style="142"/>
    <col min="9480" max="9480" width="17.88671875" style="142" bestFit="1" customWidth="1"/>
    <col min="9481" max="9481" width="40.77734375" style="142" customWidth="1"/>
    <col min="9482" max="9482" width="18.77734375" style="142" customWidth="1"/>
    <col min="9483" max="9483" width="17.21875" style="142" bestFit="1" customWidth="1"/>
    <col min="9484" max="9484" width="17.21875" style="142" customWidth="1"/>
    <col min="9485" max="9485" width="16.109375" style="142" bestFit="1" customWidth="1"/>
    <col min="9486" max="9486" width="12.88671875" style="142" customWidth="1"/>
    <col min="9487" max="9487" width="16.33203125" style="142" bestFit="1" customWidth="1"/>
    <col min="9488" max="9488" width="13.6640625" style="142" bestFit="1" customWidth="1"/>
    <col min="9489" max="9489" width="19.109375" style="142" bestFit="1" customWidth="1"/>
    <col min="9490" max="9490" width="4.33203125" style="142" customWidth="1"/>
    <col min="9491" max="9491" width="17.6640625" style="142" bestFit="1" customWidth="1"/>
    <col min="9492" max="9492" width="16.33203125" style="142" bestFit="1" customWidth="1"/>
    <col min="9493" max="9493" width="14.6640625" style="142" bestFit="1" customWidth="1"/>
    <col min="9494" max="9494" width="12.77734375" style="142" bestFit="1" customWidth="1"/>
    <col min="9495" max="9495" width="18.77734375" style="142" customWidth="1"/>
    <col min="9496" max="9496" width="4.21875" style="142" customWidth="1"/>
    <col min="9497" max="9498" width="17.21875" style="142" bestFit="1" customWidth="1"/>
    <col min="9499" max="9499" width="4.6640625" style="142" customWidth="1"/>
    <col min="9500" max="9500" width="17.21875" style="142" bestFit="1" customWidth="1"/>
    <col min="9501" max="9501" width="9" style="142"/>
    <col min="9502" max="9502" width="4.33203125" style="142" customWidth="1"/>
    <col min="9503" max="9503" width="17.6640625" style="142" bestFit="1" customWidth="1"/>
    <col min="9504" max="9506" width="9" style="142"/>
    <col min="9507" max="9507" width="16.33203125" style="142" bestFit="1" customWidth="1"/>
    <col min="9508" max="9735" width="9" style="142"/>
    <col min="9736" max="9736" width="17.88671875" style="142" bestFit="1" customWidth="1"/>
    <col min="9737" max="9737" width="40.77734375" style="142" customWidth="1"/>
    <col min="9738" max="9738" width="18.77734375" style="142" customWidth="1"/>
    <col min="9739" max="9739" width="17.21875" style="142" bestFit="1" customWidth="1"/>
    <col min="9740" max="9740" width="17.21875" style="142" customWidth="1"/>
    <col min="9741" max="9741" width="16.109375" style="142" bestFit="1" customWidth="1"/>
    <col min="9742" max="9742" width="12.88671875" style="142" customWidth="1"/>
    <col min="9743" max="9743" width="16.33203125" style="142" bestFit="1" customWidth="1"/>
    <col min="9744" max="9744" width="13.6640625" style="142" bestFit="1" customWidth="1"/>
    <col min="9745" max="9745" width="19.109375" style="142" bestFit="1" customWidth="1"/>
    <col min="9746" max="9746" width="4.33203125" style="142" customWidth="1"/>
    <col min="9747" max="9747" width="17.6640625" style="142" bestFit="1" customWidth="1"/>
    <col min="9748" max="9748" width="16.33203125" style="142" bestFit="1" customWidth="1"/>
    <col min="9749" max="9749" width="14.6640625" style="142" bestFit="1" customWidth="1"/>
    <col min="9750" max="9750" width="12.77734375" style="142" bestFit="1" customWidth="1"/>
    <col min="9751" max="9751" width="18.77734375" style="142" customWidth="1"/>
    <col min="9752" max="9752" width="4.21875" style="142" customWidth="1"/>
    <col min="9753" max="9754" width="17.21875" style="142" bestFit="1" customWidth="1"/>
    <col min="9755" max="9755" width="4.6640625" style="142" customWidth="1"/>
    <col min="9756" max="9756" width="17.21875" style="142" bestFit="1" customWidth="1"/>
    <col min="9757" max="9757" width="9" style="142"/>
    <col min="9758" max="9758" width="4.33203125" style="142" customWidth="1"/>
    <col min="9759" max="9759" width="17.6640625" style="142" bestFit="1" customWidth="1"/>
    <col min="9760" max="9762" width="9" style="142"/>
    <col min="9763" max="9763" width="16.33203125" style="142" bestFit="1" customWidth="1"/>
    <col min="9764" max="9991" width="9" style="142"/>
    <col min="9992" max="9992" width="17.88671875" style="142" bestFit="1" customWidth="1"/>
    <col min="9993" max="9993" width="40.77734375" style="142" customWidth="1"/>
    <col min="9994" max="9994" width="18.77734375" style="142" customWidth="1"/>
    <col min="9995" max="9995" width="17.21875" style="142" bestFit="1" customWidth="1"/>
    <col min="9996" max="9996" width="17.21875" style="142" customWidth="1"/>
    <col min="9997" max="9997" width="16.109375" style="142" bestFit="1" customWidth="1"/>
    <col min="9998" max="9998" width="12.88671875" style="142" customWidth="1"/>
    <col min="9999" max="9999" width="16.33203125" style="142" bestFit="1" customWidth="1"/>
    <col min="10000" max="10000" width="13.6640625" style="142" bestFit="1" customWidth="1"/>
    <col min="10001" max="10001" width="19.109375" style="142" bestFit="1" customWidth="1"/>
    <col min="10002" max="10002" width="4.33203125" style="142" customWidth="1"/>
    <col min="10003" max="10003" width="17.6640625" style="142" bestFit="1" customWidth="1"/>
    <col min="10004" max="10004" width="16.33203125" style="142" bestFit="1" customWidth="1"/>
    <col min="10005" max="10005" width="14.6640625" style="142" bestFit="1" customWidth="1"/>
    <col min="10006" max="10006" width="12.77734375" style="142" bestFit="1" customWidth="1"/>
    <col min="10007" max="10007" width="18.77734375" style="142" customWidth="1"/>
    <col min="10008" max="10008" width="4.21875" style="142" customWidth="1"/>
    <col min="10009" max="10010" width="17.21875" style="142" bestFit="1" customWidth="1"/>
    <col min="10011" max="10011" width="4.6640625" style="142" customWidth="1"/>
    <col min="10012" max="10012" width="17.21875" style="142" bestFit="1" customWidth="1"/>
    <col min="10013" max="10013" width="9" style="142"/>
    <col min="10014" max="10014" width="4.33203125" style="142" customWidth="1"/>
    <col min="10015" max="10015" width="17.6640625" style="142" bestFit="1" customWidth="1"/>
    <col min="10016" max="10018" width="9" style="142"/>
    <col min="10019" max="10019" width="16.33203125" style="142" bestFit="1" customWidth="1"/>
    <col min="10020" max="10247" width="9" style="142"/>
    <col min="10248" max="10248" width="17.88671875" style="142" bestFit="1" customWidth="1"/>
    <col min="10249" max="10249" width="40.77734375" style="142" customWidth="1"/>
    <col min="10250" max="10250" width="18.77734375" style="142" customWidth="1"/>
    <col min="10251" max="10251" width="17.21875" style="142" bestFit="1" customWidth="1"/>
    <col min="10252" max="10252" width="17.21875" style="142" customWidth="1"/>
    <col min="10253" max="10253" width="16.109375" style="142" bestFit="1" customWidth="1"/>
    <col min="10254" max="10254" width="12.88671875" style="142" customWidth="1"/>
    <col min="10255" max="10255" width="16.33203125" style="142" bestFit="1" customWidth="1"/>
    <col min="10256" max="10256" width="13.6640625" style="142" bestFit="1" customWidth="1"/>
    <col min="10257" max="10257" width="19.109375" style="142" bestFit="1" customWidth="1"/>
    <col min="10258" max="10258" width="4.33203125" style="142" customWidth="1"/>
    <col min="10259" max="10259" width="17.6640625" style="142" bestFit="1" customWidth="1"/>
    <col min="10260" max="10260" width="16.33203125" style="142" bestFit="1" customWidth="1"/>
    <col min="10261" max="10261" width="14.6640625" style="142" bestFit="1" customWidth="1"/>
    <col min="10262" max="10262" width="12.77734375" style="142" bestFit="1" customWidth="1"/>
    <col min="10263" max="10263" width="18.77734375" style="142" customWidth="1"/>
    <col min="10264" max="10264" width="4.21875" style="142" customWidth="1"/>
    <col min="10265" max="10266" width="17.21875" style="142" bestFit="1" customWidth="1"/>
    <col min="10267" max="10267" width="4.6640625" style="142" customWidth="1"/>
    <col min="10268" max="10268" width="17.21875" style="142" bestFit="1" customWidth="1"/>
    <col min="10269" max="10269" width="9" style="142"/>
    <col min="10270" max="10270" width="4.33203125" style="142" customWidth="1"/>
    <col min="10271" max="10271" width="17.6640625" style="142" bestFit="1" customWidth="1"/>
    <col min="10272" max="10274" width="9" style="142"/>
    <col min="10275" max="10275" width="16.33203125" style="142" bestFit="1" customWidth="1"/>
    <col min="10276" max="10503" width="9" style="142"/>
    <col min="10504" max="10504" width="17.88671875" style="142" bestFit="1" customWidth="1"/>
    <col min="10505" max="10505" width="40.77734375" style="142" customWidth="1"/>
    <col min="10506" max="10506" width="18.77734375" style="142" customWidth="1"/>
    <col min="10507" max="10507" width="17.21875" style="142" bestFit="1" customWidth="1"/>
    <col min="10508" max="10508" width="17.21875" style="142" customWidth="1"/>
    <col min="10509" max="10509" width="16.109375" style="142" bestFit="1" customWidth="1"/>
    <col min="10510" max="10510" width="12.88671875" style="142" customWidth="1"/>
    <col min="10511" max="10511" width="16.33203125" style="142" bestFit="1" customWidth="1"/>
    <col min="10512" max="10512" width="13.6640625" style="142" bestFit="1" customWidth="1"/>
    <col min="10513" max="10513" width="19.109375" style="142" bestFit="1" customWidth="1"/>
    <col min="10514" max="10514" width="4.33203125" style="142" customWidth="1"/>
    <col min="10515" max="10515" width="17.6640625" style="142" bestFit="1" customWidth="1"/>
    <col min="10516" max="10516" width="16.33203125" style="142" bestFit="1" customWidth="1"/>
    <col min="10517" max="10517" width="14.6640625" style="142" bestFit="1" customWidth="1"/>
    <col min="10518" max="10518" width="12.77734375" style="142" bestFit="1" customWidth="1"/>
    <col min="10519" max="10519" width="18.77734375" style="142" customWidth="1"/>
    <col min="10520" max="10520" width="4.21875" style="142" customWidth="1"/>
    <col min="10521" max="10522" width="17.21875" style="142" bestFit="1" customWidth="1"/>
    <col min="10523" max="10523" width="4.6640625" style="142" customWidth="1"/>
    <col min="10524" max="10524" width="17.21875" style="142" bestFit="1" customWidth="1"/>
    <col min="10525" max="10525" width="9" style="142"/>
    <col min="10526" max="10526" width="4.33203125" style="142" customWidth="1"/>
    <col min="10527" max="10527" width="17.6640625" style="142" bestFit="1" customWidth="1"/>
    <col min="10528" max="10530" width="9" style="142"/>
    <col min="10531" max="10531" width="16.33203125" style="142" bestFit="1" customWidth="1"/>
    <col min="10532" max="10759" width="9" style="142"/>
    <col min="10760" max="10760" width="17.88671875" style="142" bestFit="1" customWidth="1"/>
    <col min="10761" max="10761" width="40.77734375" style="142" customWidth="1"/>
    <col min="10762" max="10762" width="18.77734375" style="142" customWidth="1"/>
    <col min="10763" max="10763" width="17.21875" style="142" bestFit="1" customWidth="1"/>
    <col min="10764" max="10764" width="17.21875" style="142" customWidth="1"/>
    <col min="10765" max="10765" width="16.109375" style="142" bestFit="1" customWidth="1"/>
    <col min="10766" max="10766" width="12.88671875" style="142" customWidth="1"/>
    <col min="10767" max="10767" width="16.33203125" style="142" bestFit="1" customWidth="1"/>
    <col min="10768" max="10768" width="13.6640625" style="142" bestFit="1" customWidth="1"/>
    <col min="10769" max="10769" width="19.109375" style="142" bestFit="1" customWidth="1"/>
    <col min="10770" max="10770" width="4.33203125" style="142" customWidth="1"/>
    <col min="10771" max="10771" width="17.6640625" style="142" bestFit="1" customWidth="1"/>
    <col min="10772" max="10772" width="16.33203125" style="142" bestFit="1" customWidth="1"/>
    <col min="10773" max="10773" width="14.6640625" style="142" bestFit="1" customWidth="1"/>
    <col min="10774" max="10774" width="12.77734375" style="142" bestFit="1" customWidth="1"/>
    <col min="10775" max="10775" width="18.77734375" style="142" customWidth="1"/>
    <col min="10776" max="10776" width="4.21875" style="142" customWidth="1"/>
    <col min="10777" max="10778" width="17.21875" style="142" bestFit="1" customWidth="1"/>
    <col min="10779" max="10779" width="4.6640625" style="142" customWidth="1"/>
    <col min="10780" max="10780" width="17.21875" style="142" bestFit="1" customWidth="1"/>
    <col min="10781" max="10781" width="9" style="142"/>
    <col min="10782" max="10782" width="4.33203125" style="142" customWidth="1"/>
    <col min="10783" max="10783" width="17.6640625" style="142" bestFit="1" customWidth="1"/>
    <col min="10784" max="10786" width="9" style="142"/>
    <col min="10787" max="10787" width="16.33203125" style="142" bestFit="1" customWidth="1"/>
    <col min="10788" max="11015" width="9" style="142"/>
    <col min="11016" max="11016" width="17.88671875" style="142" bestFit="1" customWidth="1"/>
    <col min="11017" max="11017" width="40.77734375" style="142" customWidth="1"/>
    <col min="11018" max="11018" width="18.77734375" style="142" customWidth="1"/>
    <col min="11019" max="11019" width="17.21875" style="142" bestFit="1" customWidth="1"/>
    <col min="11020" max="11020" width="17.21875" style="142" customWidth="1"/>
    <col min="11021" max="11021" width="16.109375" style="142" bestFit="1" customWidth="1"/>
    <col min="11022" max="11022" width="12.88671875" style="142" customWidth="1"/>
    <col min="11023" max="11023" width="16.33203125" style="142" bestFit="1" customWidth="1"/>
    <col min="11024" max="11024" width="13.6640625" style="142" bestFit="1" customWidth="1"/>
    <col min="11025" max="11025" width="19.109375" style="142" bestFit="1" customWidth="1"/>
    <col min="11026" max="11026" width="4.33203125" style="142" customWidth="1"/>
    <col min="11027" max="11027" width="17.6640625" style="142" bestFit="1" customWidth="1"/>
    <col min="11028" max="11028" width="16.33203125" style="142" bestFit="1" customWidth="1"/>
    <col min="11029" max="11029" width="14.6640625" style="142" bestFit="1" customWidth="1"/>
    <col min="11030" max="11030" width="12.77734375" style="142" bestFit="1" customWidth="1"/>
    <col min="11031" max="11031" width="18.77734375" style="142" customWidth="1"/>
    <col min="11032" max="11032" width="4.21875" style="142" customWidth="1"/>
    <col min="11033" max="11034" width="17.21875" style="142" bestFit="1" customWidth="1"/>
    <col min="11035" max="11035" width="4.6640625" style="142" customWidth="1"/>
    <col min="11036" max="11036" width="17.21875" style="142" bestFit="1" customWidth="1"/>
    <col min="11037" max="11037" width="9" style="142"/>
    <col min="11038" max="11038" width="4.33203125" style="142" customWidth="1"/>
    <col min="11039" max="11039" width="17.6640625" style="142" bestFit="1" customWidth="1"/>
    <col min="11040" max="11042" width="9" style="142"/>
    <col min="11043" max="11043" width="16.33203125" style="142" bestFit="1" customWidth="1"/>
    <col min="11044" max="11271" width="9" style="142"/>
    <col min="11272" max="11272" width="17.88671875" style="142" bestFit="1" customWidth="1"/>
    <col min="11273" max="11273" width="40.77734375" style="142" customWidth="1"/>
    <col min="11274" max="11274" width="18.77734375" style="142" customWidth="1"/>
    <col min="11275" max="11275" width="17.21875" style="142" bestFit="1" customWidth="1"/>
    <col min="11276" max="11276" width="17.21875" style="142" customWidth="1"/>
    <col min="11277" max="11277" width="16.109375" style="142" bestFit="1" customWidth="1"/>
    <col min="11278" max="11278" width="12.88671875" style="142" customWidth="1"/>
    <col min="11279" max="11279" width="16.33203125" style="142" bestFit="1" customWidth="1"/>
    <col min="11280" max="11280" width="13.6640625" style="142" bestFit="1" customWidth="1"/>
    <col min="11281" max="11281" width="19.109375" style="142" bestFit="1" customWidth="1"/>
    <col min="11282" max="11282" width="4.33203125" style="142" customWidth="1"/>
    <col min="11283" max="11283" width="17.6640625" style="142" bestFit="1" customWidth="1"/>
    <col min="11284" max="11284" width="16.33203125" style="142" bestFit="1" customWidth="1"/>
    <col min="11285" max="11285" width="14.6640625" style="142" bestFit="1" customWidth="1"/>
    <col min="11286" max="11286" width="12.77734375" style="142" bestFit="1" customWidth="1"/>
    <col min="11287" max="11287" width="18.77734375" style="142" customWidth="1"/>
    <col min="11288" max="11288" width="4.21875" style="142" customWidth="1"/>
    <col min="11289" max="11290" width="17.21875" style="142" bestFit="1" customWidth="1"/>
    <col min="11291" max="11291" width="4.6640625" style="142" customWidth="1"/>
    <col min="11292" max="11292" width="17.21875" style="142" bestFit="1" customWidth="1"/>
    <col min="11293" max="11293" width="9" style="142"/>
    <col min="11294" max="11294" width="4.33203125" style="142" customWidth="1"/>
    <col min="11295" max="11295" width="17.6640625" style="142" bestFit="1" customWidth="1"/>
    <col min="11296" max="11298" width="9" style="142"/>
    <col min="11299" max="11299" width="16.33203125" style="142" bestFit="1" customWidth="1"/>
    <col min="11300" max="11527" width="9" style="142"/>
    <col min="11528" max="11528" width="17.88671875" style="142" bestFit="1" customWidth="1"/>
    <col min="11529" max="11529" width="40.77734375" style="142" customWidth="1"/>
    <col min="11530" max="11530" width="18.77734375" style="142" customWidth="1"/>
    <col min="11531" max="11531" width="17.21875" style="142" bestFit="1" customWidth="1"/>
    <col min="11532" max="11532" width="17.21875" style="142" customWidth="1"/>
    <col min="11533" max="11533" width="16.109375" style="142" bestFit="1" customWidth="1"/>
    <col min="11534" max="11534" width="12.88671875" style="142" customWidth="1"/>
    <col min="11535" max="11535" width="16.33203125" style="142" bestFit="1" customWidth="1"/>
    <col min="11536" max="11536" width="13.6640625" style="142" bestFit="1" customWidth="1"/>
    <col min="11537" max="11537" width="19.109375" style="142" bestFit="1" customWidth="1"/>
    <col min="11538" max="11538" width="4.33203125" style="142" customWidth="1"/>
    <col min="11539" max="11539" width="17.6640625" style="142" bestFit="1" customWidth="1"/>
    <col min="11540" max="11540" width="16.33203125" style="142" bestFit="1" customWidth="1"/>
    <col min="11541" max="11541" width="14.6640625" style="142" bestFit="1" customWidth="1"/>
    <col min="11542" max="11542" width="12.77734375" style="142" bestFit="1" customWidth="1"/>
    <col min="11543" max="11543" width="18.77734375" style="142" customWidth="1"/>
    <col min="11544" max="11544" width="4.21875" style="142" customWidth="1"/>
    <col min="11545" max="11546" width="17.21875" style="142" bestFit="1" customWidth="1"/>
    <col min="11547" max="11547" width="4.6640625" style="142" customWidth="1"/>
    <col min="11548" max="11548" width="17.21875" style="142" bestFit="1" customWidth="1"/>
    <col min="11549" max="11549" width="9" style="142"/>
    <col min="11550" max="11550" width="4.33203125" style="142" customWidth="1"/>
    <col min="11551" max="11551" width="17.6640625" style="142" bestFit="1" customWidth="1"/>
    <col min="11552" max="11554" width="9" style="142"/>
    <col min="11555" max="11555" width="16.33203125" style="142" bestFit="1" customWidth="1"/>
    <col min="11556" max="11783" width="9" style="142"/>
    <col min="11784" max="11784" width="17.88671875" style="142" bestFit="1" customWidth="1"/>
    <col min="11785" max="11785" width="40.77734375" style="142" customWidth="1"/>
    <col min="11786" max="11786" width="18.77734375" style="142" customWidth="1"/>
    <col min="11787" max="11787" width="17.21875" style="142" bestFit="1" customWidth="1"/>
    <col min="11788" max="11788" width="17.21875" style="142" customWidth="1"/>
    <col min="11789" max="11789" width="16.109375" style="142" bestFit="1" customWidth="1"/>
    <col min="11790" max="11790" width="12.88671875" style="142" customWidth="1"/>
    <col min="11791" max="11791" width="16.33203125" style="142" bestFit="1" customWidth="1"/>
    <col min="11792" max="11792" width="13.6640625" style="142" bestFit="1" customWidth="1"/>
    <col min="11793" max="11793" width="19.109375" style="142" bestFit="1" customWidth="1"/>
    <col min="11794" max="11794" width="4.33203125" style="142" customWidth="1"/>
    <col min="11795" max="11795" width="17.6640625" style="142" bestFit="1" customWidth="1"/>
    <col min="11796" max="11796" width="16.33203125" style="142" bestFit="1" customWidth="1"/>
    <col min="11797" max="11797" width="14.6640625" style="142" bestFit="1" customWidth="1"/>
    <col min="11798" max="11798" width="12.77734375" style="142" bestFit="1" customWidth="1"/>
    <col min="11799" max="11799" width="18.77734375" style="142" customWidth="1"/>
    <col min="11800" max="11800" width="4.21875" style="142" customWidth="1"/>
    <col min="11801" max="11802" width="17.21875" style="142" bestFit="1" customWidth="1"/>
    <col min="11803" max="11803" width="4.6640625" style="142" customWidth="1"/>
    <col min="11804" max="11804" width="17.21875" style="142" bestFit="1" customWidth="1"/>
    <col min="11805" max="11805" width="9" style="142"/>
    <col min="11806" max="11806" width="4.33203125" style="142" customWidth="1"/>
    <col min="11807" max="11807" width="17.6640625" style="142" bestFit="1" customWidth="1"/>
    <col min="11808" max="11810" width="9" style="142"/>
    <col min="11811" max="11811" width="16.33203125" style="142" bestFit="1" customWidth="1"/>
    <col min="11812" max="12039" width="9" style="142"/>
    <col min="12040" max="12040" width="17.88671875" style="142" bestFit="1" customWidth="1"/>
    <col min="12041" max="12041" width="40.77734375" style="142" customWidth="1"/>
    <col min="12042" max="12042" width="18.77734375" style="142" customWidth="1"/>
    <col min="12043" max="12043" width="17.21875" style="142" bestFit="1" customWidth="1"/>
    <col min="12044" max="12044" width="17.21875" style="142" customWidth="1"/>
    <col min="12045" max="12045" width="16.109375" style="142" bestFit="1" customWidth="1"/>
    <col min="12046" max="12046" width="12.88671875" style="142" customWidth="1"/>
    <col min="12047" max="12047" width="16.33203125" style="142" bestFit="1" customWidth="1"/>
    <col min="12048" max="12048" width="13.6640625" style="142" bestFit="1" customWidth="1"/>
    <col min="12049" max="12049" width="19.109375" style="142" bestFit="1" customWidth="1"/>
    <col min="12050" max="12050" width="4.33203125" style="142" customWidth="1"/>
    <col min="12051" max="12051" width="17.6640625" style="142" bestFit="1" customWidth="1"/>
    <col min="12052" max="12052" width="16.33203125" style="142" bestFit="1" customWidth="1"/>
    <col min="12053" max="12053" width="14.6640625" style="142" bestFit="1" customWidth="1"/>
    <col min="12054" max="12054" width="12.77734375" style="142" bestFit="1" customWidth="1"/>
    <col min="12055" max="12055" width="18.77734375" style="142" customWidth="1"/>
    <col min="12056" max="12056" width="4.21875" style="142" customWidth="1"/>
    <col min="12057" max="12058" width="17.21875" style="142" bestFit="1" customWidth="1"/>
    <col min="12059" max="12059" width="4.6640625" style="142" customWidth="1"/>
    <col min="12060" max="12060" width="17.21875" style="142" bestFit="1" customWidth="1"/>
    <col min="12061" max="12061" width="9" style="142"/>
    <col min="12062" max="12062" width="4.33203125" style="142" customWidth="1"/>
    <col min="12063" max="12063" width="17.6640625" style="142" bestFit="1" customWidth="1"/>
    <col min="12064" max="12066" width="9" style="142"/>
    <col min="12067" max="12067" width="16.33203125" style="142" bestFit="1" customWidth="1"/>
    <col min="12068" max="12295" width="9" style="142"/>
    <col min="12296" max="12296" width="17.88671875" style="142" bestFit="1" customWidth="1"/>
    <col min="12297" max="12297" width="40.77734375" style="142" customWidth="1"/>
    <col min="12298" max="12298" width="18.77734375" style="142" customWidth="1"/>
    <col min="12299" max="12299" width="17.21875" style="142" bestFit="1" customWidth="1"/>
    <col min="12300" max="12300" width="17.21875" style="142" customWidth="1"/>
    <col min="12301" max="12301" width="16.109375" style="142" bestFit="1" customWidth="1"/>
    <col min="12302" max="12302" width="12.88671875" style="142" customWidth="1"/>
    <col min="12303" max="12303" width="16.33203125" style="142" bestFit="1" customWidth="1"/>
    <col min="12304" max="12304" width="13.6640625" style="142" bestFit="1" customWidth="1"/>
    <col min="12305" max="12305" width="19.109375" style="142" bestFit="1" customWidth="1"/>
    <col min="12306" max="12306" width="4.33203125" style="142" customWidth="1"/>
    <col min="12307" max="12307" width="17.6640625" style="142" bestFit="1" customWidth="1"/>
    <col min="12308" max="12308" width="16.33203125" style="142" bestFit="1" customWidth="1"/>
    <col min="12309" max="12309" width="14.6640625" style="142" bestFit="1" customWidth="1"/>
    <col min="12310" max="12310" width="12.77734375" style="142" bestFit="1" customWidth="1"/>
    <col min="12311" max="12311" width="18.77734375" style="142" customWidth="1"/>
    <col min="12312" max="12312" width="4.21875" style="142" customWidth="1"/>
    <col min="12313" max="12314" width="17.21875" style="142" bestFit="1" customWidth="1"/>
    <col min="12315" max="12315" width="4.6640625" style="142" customWidth="1"/>
    <col min="12316" max="12316" width="17.21875" style="142" bestFit="1" customWidth="1"/>
    <col min="12317" max="12317" width="9" style="142"/>
    <col min="12318" max="12318" width="4.33203125" style="142" customWidth="1"/>
    <col min="12319" max="12319" width="17.6640625" style="142" bestFit="1" customWidth="1"/>
    <col min="12320" max="12322" width="9" style="142"/>
    <col min="12323" max="12323" width="16.33203125" style="142" bestFit="1" customWidth="1"/>
    <col min="12324" max="12551" width="9" style="142"/>
    <col min="12552" max="12552" width="17.88671875" style="142" bestFit="1" customWidth="1"/>
    <col min="12553" max="12553" width="40.77734375" style="142" customWidth="1"/>
    <col min="12554" max="12554" width="18.77734375" style="142" customWidth="1"/>
    <col min="12555" max="12555" width="17.21875" style="142" bestFit="1" customWidth="1"/>
    <col min="12556" max="12556" width="17.21875" style="142" customWidth="1"/>
    <col min="12557" max="12557" width="16.109375" style="142" bestFit="1" customWidth="1"/>
    <col min="12558" max="12558" width="12.88671875" style="142" customWidth="1"/>
    <col min="12559" max="12559" width="16.33203125" style="142" bestFit="1" customWidth="1"/>
    <col min="12560" max="12560" width="13.6640625" style="142" bestFit="1" customWidth="1"/>
    <col min="12561" max="12561" width="19.109375" style="142" bestFit="1" customWidth="1"/>
    <col min="12562" max="12562" width="4.33203125" style="142" customWidth="1"/>
    <col min="12563" max="12563" width="17.6640625" style="142" bestFit="1" customWidth="1"/>
    <col min="12564" max="12564" width="16.33203125" style="142" bestFit="1" customWidth="1"/>
    <col min="12565" max="12565" width="14.6640625" style="142" bestFit="1" customWidth="1"/>
    <col min="12566" max="12566" width="12.77734375" style="142" bestFit="1" customWidth="1"/>
    <col min="12567" max="12567" width="18.77734375" style="142" customWidth="1"/>
    <col min="12568" max="12568" width="4.21875" style="142" customWidth="1"/>
    <col min="12569" max="12570" width="17.21875" style="142" bestFit="1" customWidth="1"/>
    <col min="12571" max="12571" width="4.6640625" style="142" customWidth="1"/>
    <col min="12572" max="12572" width="17.21875" style="142" bestFit="1" customWidth="1"/>
    <col min="12573" max="12573" width="9" style="142"/>
    <col min="12574" max="12574" width="4.33203125" style="142" customWidth="1"/>
    <col min="12575" max="12575" width="17.6640625" style="142" bestFit="1" customWidth="1"/>
    <col min="12576" max="12578" width="9" style="142"/>
    <col min="12579" max="12579" width="16.33203125" style="142" bestFit="1" customWidth="1"/>
    <col min="12580" max="12807" width="9" style="142"/>
    <col min="12808" max="12808" width="17.88671875" style="142" bestFit="1" customWidth="1"/>
    <col min="12809" max="12809" width="40.77734375" style="142" customWidth="1"/>
    <col min="12810" max="12810" width="18.77734375" style="142" customWidth="1"/>
    <col min="12811" max="12811" width="17.21875" style="142" bestFit="1" customWidth="1"/>
    <col min="12812" max="12812" width="17.21875" style="142" customWidth="1"/>
    <col min="12813" max="12813" width="16.109375" style="142" bestFit="1" customWidth="1"/>
    <col min="12814" max="12814" width="12.88671875" style="142" customWidth="1"/>
    <col min="12815" max="12815" width="16.33203125" style="142" bestFit="1" customWidth="1"/>
    <col min="12816" max="12816" width="13.6640625" style="142" bestFit="1" customWidth="1"/>
    <col min="12817" max="12817" width="19.109375" style="142" bestFit="1" customWidth="1"/>
    <col min="12818" max="12818" width="4.33203125" style="142" customWidth="1"/>
    <col min="12819" max="12819" width="17.6640625" style="142" bestFit="1" customWidth="1"/>
    <col min="12820" max="12820" width="16.33203125" style="142" bestFit="1" customWidth="1"/>
    <col min="12821" max="12821" width="14.6640625" style="142" bestFit="1" customWidth="1"/>
    <col min="12822" max="12822" width="12.77734375" style="142" bestFit="1" customWidth="1"/>
    <col min="12823" max="12823" width="18.77734375" style="142" customWidth="1"/>
    <col min="12824" max="12824" width="4.21875" style="142" customWidth="1"/>
    <col min="12825" max="12826" width="17.21875" style="142" bestFit="1" customWidth="1"/>
    <col min="12827" max="12827" width="4.6640625" style="142" customWidth="1"/>
    <col min="12828" max="12828" width="17.21875" style="142" bestFit="1" customWidth="1"/>
    <col min="12829" max="12829" width="9" style="142"/>
    <col min="12830" max="12830" width="4.33203125" style="142" customWidth="1"/>
    <col min="12831" max="12831" width="17.6640625" style="142" bestFit="1" customWidth="1"/>
    <col min="12832" max="12834" width="9" style="142"/>
    <col min="12835" max="12835" width="16.33203125" style="142" bestFit="1" customWidth="1"/>
    <col min="12836" max="13063" width="9" style="142"/>
    <col min="13064" max="13064" width="17.88671875" style="142" bestFit="1" customWidth="1"/>
    <col min="13065" max="13065" width="40.77734375" style="142" customWidth="1"/>
    <col min="13066" max="13066" width="18.77734375" style="142" customWidth="1"/>
    <col min="13067" max="13067" width="17.21875" style="142" bestFit="1" customWidth="1"/>
    <col min="13068" max="13068" width="17.21875" style="142" customWidth="1"/>
    <col min="13069" max="13069" width="16.109375" style="142" bestFit="1" customWidth="1"/>
    <col min="13070" max="13070" width="12.88671875" style="142" customWidth="1"/>
    <col min="13071" max="13071" width="16.33203125" style="142" bestFit="1" customWidth="1"/>
    <col min="13072" max="13072" width="13.6640625" style="142" bestFit="1" customWidth="1"/>
    <col min="13073" max="13073" width="19.109375" style="142" bestFit="1" customWidth="1"/>
    <col min="13074" max="13074" width="4.33203125" style="142" customWidth="1"/>
    <col min="13075" max="13075" width="17.6640625" style="142" bestFit="1" customWidth="1"/>
    <col min="13076" max="13076" width="16.33203125" style="142" bestFit="1" customWidth="1"/>
    <col min="13077" max="13077" width="14.6640625" style="142" bestFit="1" customWidth="1"/>
    <col min="13078" max="13078" width="12.77734375" style="142" bestFit="1" customWidth="1"/>
    <col min="13079" max="13079" width="18.77734375" style="142" customWidth="1"/>
    <col min="13080" max="13080" width="4.21875" style="142" customWidth="1"/>
    <col min="13081" max="13082" width="17.21875" style="142" bestFit="1" customWidth="1"/>
    <col min="13083" max="13083" width="4.6640625" style="142" customWidth="1"/>
    <col min="13084" max="13084" width="17.21875" style="142" bestFit="1" customWidth="1"/>
    <col min="13085" max="13085" width="9" style="142"/>
    <col min="13086" max="13086" width="4.33203125" style="142" customWidth="1"/>
    <col min="13087" max="13087" width="17.6640625" style="142" bestFit="1" customWidth="1"/>
    <col min="13088" max="13090" width="9" style="142"/>
    <col min="13091" max="13091" width="16.33203125" style="142" bestFit="1" customWidth="1"/>
    <col min="13092" max="13319" width="9" style="142"/>
    <col min="13320" max="13320" width="17.88671875" style="142" bestFit="1" customWidth="1"/>
    <col min="13321" max="13321" width="40.77734375" style="142" customWidth="1"/>
    <col min="13322" max="13322" width="18.77734375" style="142" customWidth="1"/>
    <col min="13323" max="13323" width="17.21875" style="142" bestFit="1" customWidth="1"/>
    <col min="13324" max="13324" width="17.21875" style="142" customWidth="1"/>
    <col min="13325" max="13325" width="16.109375" style="142" bestFit="1" customWidth="1"/>
    <col min="13326" max="13326" width="12.88671875" style="142" customWidth="1"/>
    <col min="13327" max="13327" width="16.33203125" style="142" bestFit="1" customWidth="1"/>
    <col min="13328" max="13328" width="13.6640625" style="142" bestFit="1" customWidth="1"/>
    <col min="13329" max="13329" width="19.109375" style="142" bestFit="1" customWidth="1"/>
    <col min="13330" max="13330" width="4.33203125" style="142" customWidth="1"/>
    <col min="13331" max="13331" width="17.6640625" style="142" bestFit="1" customWidth="1"/>
    <col min="13332" max="13332" width="16.33203125" style="142" bestFit="1" customWidth="1"/>
    <col min="13333" max="13333" width="14.6640625" style="142" bestFit="1" customWidth="1"/>
    <col min="13334" max="13334" width="12.77734375" style="142" bestFit="1" customWidth="1"/>
    <col min="13335" max="13335" width="18.77734375" style="142" customWidth="1"/>
    <col min="13336" max="13336" width="4.21875" style="142" customWidth="1"/>
    <col min="13337" max="13338" width="17.21875" style="142" bestFit="1" customWidth="1"/>
    <col min="13339" max="13339" width="4.6640625" style="142" customWidth="1"/>
    <col min="13340" max="13340" width="17.21875" style="142" bestFit="1" customWidth="1"/>
    <col min="13341" max="13341" width="9" style="142"/>
    <col min="13342" max="13342" width="4.33203125" style="142" customWidth="1"/>
    <col min="13343" max="13343" width="17.6640625" style="142" bestFit="1" customWidth="1"/>
    <col min="13344" max="13346" width="9" style="142"/>
    <col min="13347" max="13347" width="16.33203125" style="142" bestFit="1" customWidth="1"/>
    <col min="13348" max="13575" width="9" style="142"/>
    <col min="13576" max="13576" width="17.88671875" style="142" bestFit="1" customWidth="1"/>
    <col min="13577" max="13577" width="40.77734375" style="142" customWidth="1"/>
    <col min="13578" max="13578" width="18.77734375" style="142" customWidth="1"/>
    <col min="13579" max="13579" width="17.21875" style="142" bestFit="1" customWidth="1"/>
    <col min="13580" max="13580" width="17.21875" style="142" customWidth="1"/>
    <col min="13581" max="13581" width="16.109375" style="142" bestFit="1" customWidth="1"/>
    <col min="13582" max="13582" width="12.88671875" style="142" customWidth="1"/>
    <col min="13583" max="13583" width="16.33203125" style="142" bestFit="1" customWidth="1"/>
    <col min="13584" max="13584" width="13.6640625" style="142" bestFit="1" customWidth="1"/>
    <col min="13585" max="13585" width="19.109375" style="142" bestFit="1" customWidth="1"/>
    <col min="13586" max="13586" width="4.33203125" style="142" customWidth="1"/>
    <col min="13587" max="13587" width="17.6640625" style="142" bestFit="1" customWidth="1"/>
    <col min="13588" max="13588" width="16.33203125" style="142" bestFit="1" customWidth="1"/>
    <col min="13589" max="13589" width="14.6640625" style="142" bestFit="1" customWidth="1"/>
    <col min="13590" max="13590" width="12.77734375" style="142" bestFit="1" customWidth="1"/>
    <col min="13591" max="13591" width="18.77734375" style="142" customWidth="1"/>
    <col min="13592" max="13592" width="4.21875" style="142" customWidth="1"/>
    <col min="13593" max="13594" width="17.21875" style="142" bestFit="1" customWidth="1"/>
    <col min="13595" max="13595" width="4.6640625" style="142" customWidth="1"/>
    <col min="13596" max="13596" width="17.21875" style="142" bestFit="1" customWidth="1"/>
    <col min="13597" max="13597" width="9" style="142"/>
    <col min="13598" max="13598" width="4.33203125" style="142" customWidth="1"/>
    <col min="13599" max="13599" width="17.6640625" style="142" bestFit="1" customWidth="1"/>
    <col min="13600" max="13602" width="9" style="142"/>
    <col min="13603" max="13603" width="16.33203125" style="142" bestFit="1" customWidth="1"/>
    <col min="13604" max="13831" width="9" style="142"/>
    <col min="13832" max="13832" width="17.88671875" style="142" bestFit="1" customWidth="1"/>
    <col min="13833" max="13833" width="40.77734375" style="142" customWidth="1"/>
    <col min="13834" max="13834" width="18.77734375" style="142" customWidth="1"/>
    <col min="13835" max="13835" width="17.21875" style="142" bestFit="1" customWidth="1"/>
    <col min="13836" max="13836" width="17.21875" style="142" customWidth="1"/>
    <col min="13837" max="13837" width="16.109375" style="142" bestFit="1" customWidth="1"/>
    <col min="13838" max="13838" width="12.88671875" style="142" customWidth="1"/>
    <col min="13839" max="13839" width="16.33203125" style="142" bestFit="1" customWidth="1"/>
    <col min="13840" max="13840" width="13.6640625" style="142" bestFit="1" customWidth="1"/>
    <col min="13841" max="13841" width="19.109375" style="142" bestFit="1" customWidth="1"/>
    <col min="13842" max="13842" width="4.33203125" style="142" customWidth="1"/>
    <col min="13843" max="13843" width="17.6640625" style="142" bestFit="1" customWidth="1"/>
    <col min="13844" max="13844" width="16.33203125" style="142" bestFit="1" customWidth="1"/>
    <col min="13845" max="13845" width="14.6640625" style="142" bestFit="1" customWidth="1"/>
    <col min="13846" max="13846" width="12.77734375" style="142" bestFit="1" customWidth="1"/>
    <col min="13847" max="13847" width="18.77734375" style="142" customWidth="1"/>
    <col min="13848" max="13848" width="4.21875" style="142" customWidth="1"/>
    <col min="13849" max="13850" width="17.21875" style="142" bestFit="1" customWidth="1"/>
    <col min="13851" max="13851" width="4.6640625" style="142" customWidth="1"/>
    <col min="13852" max="13852" width="17.21875" style="142" bestFit="1" customWidth="1"/>
    <col min="13853" max="13853" width="9" style="142"/>
    <col min="13854" max="13854" width="4.33203125" style="142" customWidth="1"/>
    <col min="13855" max="13855" width="17.6640625" style="142" bestFit="1" customWidth="1"/>
    <col min="13856" max="13858" width="9" style="142"/>
    <col min="13859" max="13859" width="16.33203125" style="142" bestFit="1" customWidth="1"/>
    <col min="13860" max="14087" width="9" style="142"/>
    <col min="14088" max="14088" width="17.88671875" style="142" bestFit="1" customWidth="1"/>
    <col min="14089" max="14089" width="40.77734375" style="142" customWidth="1"/>
    <col min="14090" max="14090" width="18.77734375" style="142" customWidth="1"/>
    <col min="14091" max="14091" width="17.21875" style="142" bestFit="1" customWidth="1"/>
    <col min="14092" max="14092" width="17.21875" style="142" customWidth="1"/>
    <col min="14093" max="14093" width="16.109375" style="142" bestFit="1" customWidth="1"/>
    <col min="14094" max="14094" width="12.88671875" style="142" customWidth="1"/>
    <col min="14095" max="14095" width="16.33203125" style="142" bestFit="1" customWidth="1"/>
    <col min="14096" max="14096" width="13.6640625" style="142" bestFit="1" customWidth="1"/>
    <col min="14097" max="14097" width="19.109375" style="142" bestFit="1" customWidth="1"/>
    <col min="14098" max="14098" width="4.33203125" style="142" customWidth="1"/>
    <col min="14099" max="14099" width="17.6640625" style="142" bestFit="1" customWidth="1"/>
    <col min="14100" max="14100" width="16.33203125" style="142" bestFit="1" customWidth="1"/>
    <col min="14101" max="14101" width="14.6640625" style="142" bestFit="1" customWidth="1"/>
    <col min="14102" max="14102" width="12.77734375" style="142" bestFit="1" customWidth="1"/>
    <col min="14103" max="14103" width="18.77734375" style="142" customWidth="1"/>
    <col min="14104" max="14104" width="4.21875" style="142" customWidth="1"/>
    <col min="14105" max="14106" width="17.21875" style="142" bestFit="1" customWidth="1"/>
    <col min="14107" max="14107" width="4.6640625" style="142" customWidth="1"/>
    <col min="14108" max="14108" width="17.21875" style="142" bestFit="1" customWidth="1"/>
    <col min="14109" max="14109" width="9" style="142"/>
    <col min="14110" max="14110" width="4.33203125" style="142" customWidth="1"/>
    <col min="14111" max="14111" width="17.6640625" style="142" bestFit="1" customWidth="1"/>
    <col min="14112" max="14114" width="9" style="142"/>
    <col min="14115" max="14115" width="16.33203125" style="142" bestFit="1" customWidth="1"/>
    <col min="14116" max="14343" width="9" style="142"/>
    <col min="14344" max="14344" width="17.88671875" style="142" bestFit="1" customWidth="1"/>
    <col min="14345" max="14345" width="40.77734375" style="142" customWidth="1"/>
    <col min="14346" max="14346" width="18.77734375" style="142" customWidth="1"/>
    <col min="14347" max="14347" width="17.21875" style="142" bestFit="1" customWidth="1"/>
    <col min="14348" max="14348" width="17.21875" style="142" customWidth="1"/>
    <col min="14349" max="14349" width="16.109375" style="142" bestFit="1" customWidth="1"/>
    <col min="14350" max="14350" width="12.88671875" style="142" customWidth="1"/>
    <col min="14351" max="14351" width="16.33203125" style="142" bestFit="1" customWidth="1"/>
    <col min="14352" max="14352" width="13.6640625" style="142" bestFit="1" customWidth="1"/>
    <col min="14353" max="14353" width="19.109375" style="142" bestFit="1" customWidth="1"/>
    <col min="14354" max="14354" width="4.33203125" style="142" customWidth="1"/>
    <col min="14355" max="14355" width="17.6640625" style="142" bestFit="1" customWidth="1"/>
    <col min="14356" max="14356" width="16.33203125" style="142" bestFit="1" customWidth="1"/>
    <col min="14357" max="14357" width="14.6640625" style="142" bestFit="1" customWidth="1"/>
    <col min="14358" max="14358" width="12.77734375" style="142" bestFit="1" customWidth="1"/>
    <col min="14359" max="14359" width="18.77734375" style="142" customWidth="1"/>
    <col min="14360" max="14360" width="4.21875" style="142" customWidth="1"/>
    <col min="14361" max="14362" width="17.21875" style="142" bestFit="1" customWidth="1"/>
    <col min="14363" max="14363" width="4.6640625" style="142" customWidth="1"/>
    <col min="14364" max="14364" width="17.21875" style="142" bestFit="1" customWidth="1"/>
    <col min="14365" max="14365" width="9" style="142"/>
    <col min="14366" max="14366" width="4.33203125" style="142" customWidth="1"/>
    <col min="14367" max="14367" width="17.6640625" style="142" bestFit="1" customWidth="1"/>
    <col min="14368" max="14370" width="9" style="142"/>
    <col min="14371" max="14371" width="16.33203125" style="142" bestFit="1" customWidth="1"/>
    <col min="14372" max="14599" width="9" style="142"/>
    <col min="14600" max="14600" width="17.88671875" style="142" bestFit="1" customWidth="1"/>
    <col min="14601" max="14601" width="40.77734375" style="142" customWidth="1"/>
    <col min="14602" max="14602" width="18.77734375" style="142" customWidth="1"/>
    <col min="14603" max="14603" width="17.21875" style="142" bestFit="1" customWidth="1"/>
    <col min="14604" max="14604" width="17.21875" style="142" customWidth="1"/>
    <col min="14605" max="14605" width="16.109375" style="142" bestFit="1" customWidth="1"/>
    <col min="14606" max="14606" width="12.88671875" style="142" customWidth="1"/>
    <col min="14607" max="14607" width="16.33203125" style="142" bestFit="1" customWidth="1"/>
    <col min="14608" max="14608" width="13.6640625" style="142" bestFit="1" customWidth="1"/>
    <col min="14609" max="14609" width="19.109375" style="142" bestFit="1" customWidth="1"/>
    <col min="14610" max="14610" width="4.33203125" style="142" customWidth="1"/>
    <col min="14611" max="14611" width="17.6640625" style="142" bestFit="1" customWidth="1"/>
    <col min="14612" max="14612" width="16.33203125" style="142" bestFit="1" customWidth="1"/>
    <col min="14613" max="14613" width="14.6640625" style="142" bestFit="1" customWidth="1"/>
    <col min="14614" max="14614" width="12.77734375" style="142" bestFit="1" customWidth="1"/>
    <col min="14615" max="14615" width="18.77734375" style="142" customWidth="1"/>
    <col min="14616" max="14616" width="4.21875" style="142" customWidth="1"/>
    <col min="14617" max="14618" width="17.21875" style="142" bestFit="1" customWidth="1"/>
    <col min="14619" max="14619" width="4.6640625" style="142" customWidth="1"/>
    <col min="14620" max="14620" width="17.21875" style="142" bestFit="1" customWidth="1"/>
    <col min="14621" max="14621" width="9" style="142"/>
    <col min="14622" max="14622" width="4.33203125" style="142" customWidth="1"/>
    <col min="14623" max="14623" width="17.6640625" style="142" bestFit="1" customWidth="1"/>
    <col min="14624" max="14626" width="9" style="142"/>
    <col min="14627" max="14627" width="16.33203125" style="142" bestFit="1" customWidth="1"/>
    <col min="14628" max="14855" width="9" style="142"/>
    <col min="14856" max="14856" width="17.88671875" style="142" bestFit="1" customWidth="1"/>
    <col min="14857" max="14857" width="40.77734375" style="142" customWidth="1"/>
    <col min="14858" max="14858" width="18.77734375" style="142" customWidth="1"/>
    <col min="14859" max="14859" width="17.21875" style="142" bestFit="1" customWidth="1"/>
    <col min="14860" max="14860" width="17.21875" style="142" customWidth="1"/>
    <col min="14861" max="14861" width="16.109375" style="142" bestFit="1" customWidth="1"/>
    <col min="14862" max="14862" width="12.88671875" style="142" customWidth="1"/>
    <col min="14863" max="14863" width="16.33203125" style="142" bestFit="1" customWidth="1"/>
    <col min="14864" max="14864" width="13.6640625" style="142" bestFit="1" customWidth="1"/>
    <col min="14865" max="14865" width="19.109375" style="142" bestFit="1" customWidth="1"/>
    <col min="14866" max="14866" width="4.33203125" style="142" customWidth="1"/>
    <col min="14867" max="14867" width="17.6640625" style="142" bestFit="1" customWidth="1"/>
    <col min="14868" max="14868" width="16.33203125" style="142" bestFit="1" customWidth="1"/>
    <col min="14869" max="14869" width="14.6640625" style="142" bestFit="1" customWidth="1"/>
    <col min="14870" max="14870" width="12.77734375" style="142" bestFit="1" customWidth="1"/>
    <col min="14871" max="14871" width="18.77734375" style="142" customWidth="1"/>
    <col min="14872" max="14872" width="4.21875" style="142" customWidth="1"/>
    <col min="14873" max="14874" width="17.21875" style="142" bestFit="1" customWidth="1"/>
    <col min="14875" max="14875" width="4.6640625" style="142" customWidth="1"/>
    <col min="14876" max="14876" width="17.21875" style="142" bestFit="1" customWidth="1"/>
    <col min="14877" max="14877" width="9" style="142"/>
    <col min="14878" max="14878" width="4.33203125" style="142" customWidth="1"/>
    <col min="14879" max="14879" width="17.6640625" style="142" bestFit="1" customWidth="1"/>
    <col min="14880" max="14882" width="9" style="142"/>
    <col min="14883" max="14883" width="16.33203125" style="142" bestFit="1" customWidth="1"/>
    <col min="14884" max="15111" width="9" style="142"/>
    <col min="15112" max="15112" width="17.88671875" style="142" bestFit="1" customWidth="1"/>
    <col min="15113" max="15113" width="40.77734375" style="142" customWidth="1"/>
    <col min="15114" max="15114" width="18.77734375" style="142" customWidth="1"/>
    <col min="15115" max="15115" width="17.21875" style="142" bestFit="1" customWidth="1"/>
    <col min="15116" max="15116" width="17.21875" style="142" customWidth="1"/>
    <col min="15117" max="15117" width="16.109375" style="142" bestFit="1" customWidth="1"/>
    <col min="15118" max="15118" width="12.88671875" style="142" customWidth="1"/>
    <col min="15119" max="15119" width="16.33203125" style="142" bestFit="1" customWidth="1"/>
    <col min="15120" max="15120" width="13.6640625" style="142" bestFit="1" customWidth="1"/>
    <col min="15121" max="15121" width="19.109375" style="142" bestFit="1" customWidth="1"/>
    <col min="15122" max="15122" width="4.33203125" style="142" customWidth="1"/>
    <col min="15123" max="15123" width="17.6640625" style="142" bestFit="1" customWidth="1"/>
    <col min="15124" max="15124" width="16.33203125" style="142" bestFit="1" customWidth="1"/>
    <col min="15125" max="15125" width="14.6640625" style="142" bestFit="1" customWidth="1"/>
    <col min="15126" max="15126" width="12.77734375" style="142" bestFit="1" customWidth="1"/>
    <col min="15127" max="15127" width="18.77734375" style="142" customWidth="1"/>
    <col min="15128" max="15128" width="4.21875" style="142" customWidth="1"/>
    <col min="15129" max="15130" width="17.21875" style="142" bestFit="1" customWidth="1"/>
    <col min="15131" max="15131" width="4.6640625" style="142" customWidth="1"/>
    <col min="15132" max="15132" width="17.21875" style="142" bestFit="1" customWidth="1"/>
    <col min="15133" max="15133" width="9" style="142"/>
    <col min="15134" max="15134" width="4.33203125" style="142" customWidth="1"/>
    <col min="15135" max="15135" width="17.6640625" style="142" bestFit="1" customWidth="1"/>
    <col min="15136" max="15138" width="9" style="142"/>
    <col min="15139" max="15139" width="16.33203125" style="142" bestFit="1" customWidth="1"/>
    <col min="15140" max="15367" width="9" style="142"/>
    <col min="15368" max="15368" width="17.88671875" style="142" bestFit="1" customWidth="1"/>
    <col min="15369" max="15369" width="40.77734375" style="142" customWidth="1"/>
    <col min="15370" max="15370" width="18.77734375" style="142" customWidth="1"/>
    <col min="15371" max="15371" width="17.21875" style="142" bestFit="1" customWidth="1"/>
    <col min="15372" max="15372" width="17.21875" style="142" customWidth="1"/>
    <col min="15373" max="15373" width="16.109375" style="142" bestFit="1" customWidth="1"/>
    <col min="15374" max="15374" width="12.88671875" style="142" customWidth="1"/>
    <col min="15375" max="15375" width="16.33203125" style="142" bestFit="1" customWidth="1"/>
    <col min="15376" max="15376" width="13.6640625" style="142" bestFit="1" customWidth="1"/>
    <col min="15377" max="15377" width="19.109375" style="142" bestFit="1" customWidth="1"/>
    <col min="15378" max="15378" width="4.33203125" style="142" customWidth="1"/>
    <col min="15379" max="15379" width="17.6640625" style="142" bestFit="1" customWidth="1"/>
    <col min="15380" max="15380" width="16.33203125" style="142" bestFit="1" customWidth="1"/>
    <col min="15381" max="15381" width="14.6640625" style="142" bestFit="1" customWidth="1"/>
    <col min="15382" max="15382" width="12.77734375" style="142" bestFit="1" customWidth="1"/>
    <col min="15383" max="15383" width="18.77734375" style="142" customWidth="1"/>
    <col min="15384" max="15384" width="4.21875" style="142" customWidth="1"/>
    <col min="15385" max="15386" width="17.21875" style="142" bestFit="1" customWidth="1"/>
    <col min="15387" max="15387" width="4.6640625" style="142" customWidth="1"/>
    <col min="15388" max="15388" width="17.21875" style="142" bestFit="1" customWidth="1"/>
    <col min="15389" max="15389" width="9" style="142"/>
    <col min="15390" max="15390" width="4.33203125" style="142" customWidth="1"/>
    <col min="15391" max="15391" width="17.6640625" style="142" bestFit="1" customWidth="1"/>
    <col min="15392" max="15394" width="9" style="142"/>
    <col min="15395" max="15395" width="16.33203125" style="142" bestFit="1" customWidth="1"/>
    <col min="15396" max="15623" width="9" style="142"/>
    <col min="15624" max="15624" width="17.88671875" style="142" bestFit="1" customWidth="1"/>
    <col min="15625" max="15625" width="40.77734375" style="142" customWidth="1"/>
    <col min="15626" max="15626" width="18.77734375" style="142" customWidth="1"/>
    <col min="15627" max="15627" width="17.21875" style="142" bestFit="1" customWidth="1"/>
    <col min="15628" max="15628" width="17.21875" style="142" customWidth="1"/>
    <col min="15629" max="15629" width="16.109375" style="142" bestFit="1" customWidth="1"/>
    <col min="15630" max="15630" width="12.88671875" style="142" customWidth="1"/>
    <col min="15631" max="15631" width="16.33203125" style="142" bestFit="1" customWidth="1"/>
    <col min="15632" max="15632" width="13.6640625" style="142" bestFit="1" customWidth="1"/>
    <col min="15633" max="15633" width="19.109375" style="142" bestFit="1" customWidth="1"/>
    <col min="15634" max="15634" width="4.33203125" style="142" customWidth="1"/>
    <col min="15635" max="15635" width="17.6640625" style="142" bestFit="1" customWidth="1"/>
    <col min="15636" max="15636" width="16.33203125" style="142" bestFit="1" customWidth="1"/>
    <col min="15637" max="15637" width="14.6640625" style="142" bestFit="1" customWidth="1"/>
    <col min="15638" max="15638" width="12.77734375" style="142" bestFit="1" customWidth="1"/>
    <col min="15639" max="15639" width="18.77734375" style="142" customWidth="1"/>
    <col min="15640" max="15640" width="4.21875" style="142" customWidth="1"/>
    <col min="15641" max="15642" width="17.21875" style="142" bestFit="1" customWidth="1"/>
    <col min="15643" max="15643" width="4.6640625" style="142" customWidth="1"/>
    <col min="15644" max="15644" width="17.21875" style="142" bestFit="1" customWidth="1"/>
    <col min="15645" max="15645" width="9" style="142"/>
    <col min="15646" max="15646" width="4.33203125" style="142" customWidth="1"/>
    <col min="15647" max="15647" width="17.6640625" style="142" bestFit="1" customWidth="1"/>
    <col min="15648" max="15650" width="9" style="142"/>
    <col min="15651" max="15651" width="16.33203125" style="142" bestFit="1" customWidth="1"/>
    <col min="15652" max="15879" width="9" style="142"/>
    <col min="15880" max="15880" width="17.88671875" style="142" bestFit="1" customWidth="1"/>
    <col min="15881" max="15881" width="40.77734375" style="142" customWidth="1"/>
    <col min="15882" max="15882" width="18.77734375" style="142" customWidth="1"/>
    <col min="15883" max="15883" width="17.21875" style="142" bestFit="1" customWidth="1"/>
    <col min="15884" max="15884" width="17.21875" style="142" customWidth="1"/>
    <col min="15885" max="15885" width="16.109375" style="142" bestFit="1" customWidth="1"/>
    <col min="15886" max="15886" width="12.88671875" style="142" customWidth="1"/>
    <col min="15887" max="15887" width="16.33203125" style="142" bestFit="1" customWidth="1"/>
    <col min="15888" max="15888" width="13.6640625" style="142" bestFit="1" customWidth="1"/>
    <col min="15889" max="15889" width="19.109375" style="142" bestFit="1" customWidth="1"/>
    <col min="15890" max="15890" width="4.33203125" style="142" customWidth="1"/>
    <col min="15891" max="15891" width="17.6640625" style="142" bestFit="1" customWidth="1"/>
    <col min="15892" max="15892" width="16.33203125" style="142" bestFit="1" customWidth="1"/>
    <col min="15893" max="15893" width="14.6640625" style="142" bestFit="1" customWidth="1"/>
    <col min="15894" max="15894" width="12.77734375" style="142" bestFit="1" customWidth="1"/>
    <col min="15895" max="15895" width="18.77734375" style="142" customWidth="1"/>
    <col min="15896" max="15896" width="4.21875" style="142" customWidth="1"/>
    <col min="15897" max="15898" width="17.21875" style="142" bestFit="1" customWidth="1"/>
    <col min="15899" max="15899" width="4.6640625" style="142" customWidth="1"/>
    <col min="15900" max="15900" width="17.21875" style="142" bestFit="1" customWidth="1"/>
    <col min="15901" max="15901" width="9" style="142"/>
    <col min="15902" max="15902" width="4.33203125" style="142" customWidth="1"/>
    <col min="15903" max="15903" width="17.6640625" style="142" bestFit="1" customWidth="1"/>
    <col min="15904" max="15906" width="9" style="142"/>
    <col min="15907" max="15907" width="16.33203125" style="142" bestFit="1" customWidth="1"/>
    <col min="15908" max="16135" width="9" style="142"/>
    <col min="16136" max="16136" width="17.88671875" style="142" bestFit="1" customWidth="1"/>
    <col min="16137" max="16137" width="40.77734375" style="142" customWidth="1"/>
    <col min="16138" max="16138" width="18.77734375" style="142" customWidth="1"/>
    <col min="16139" max="16139" width="17.21875" style="142" bestFit="1" customWidth="1"/>
    <col min="16140" max="16140" width="17.21875" style="142" customWidth="1"/>
    <col min="16141" max="16141" width="16.109375" style="142" bestFit="1" customWidth="1"/>
    <col min="16142" max="16142" width="12.88671875" style="142" customWidth="1"/>
    <col min="16143" max="16143" width="16.33203125" style="142" bestFit="1" customWidth="1"/>
    <col min="16144" max="16144" width="13.6640625" style="142" bestFit="1" customWidth="1"/>
    <col min="16145" max="16145" width="19.109375" style="142" bestFit="1" customWidth="1"/>
    <col min="16146" max="16146" width="4.33203125" style="142" customWidth="1"/>
    <col min="16147" max="16147" width="17.6640625" style="142" bestFit="1" customWidth="1"/>
    <col min="16148" max="16148" width="16.33203125" style="142" bestFit="1" customWidth="1"/>
    <col min="16149" max="16149" width="14.6640625" style="142" bestFit="1" customWidth="1"/>
    <col min="16150" max="16150" width="12.77734375" style="142" bestFit="1" customWidth="1"/>
    <col min="16151" max="16151" width="18.77734375" style="142" customWidth="1"/>
    <col min="16152" max="16152" width="4.21875" style="142" customWidth="1"/>
    <col min="16153" max="16154" width="17.21875" style="142" bestFit="1" customWidth="1"/>
    <col min="16155" max="16155" width="4.6640625" style="142" customWidth="1"/>
    <col min="16156" max="16156" width="17.21875" style="142" bestFit="1" customWidth="1"/>
    <col min="16157" max="16157" width="9" style="142"/>
    <col min="16158" max="16158" width="4.33203125" style="142" customWidth="1"/>
    <col min="16159" max="16159" width="17.6640625" style="142" bestFit="1" customWidth="1"/>
    <col min="16160" max="16162" width="9" style="142"/>
    <col min="16163" max="16163" width="16.33203125" style="142" bestFit="1" customWidth="1"/>
    <col min="16164" max="16384" width="9" style="142"/>
  </cols>
  <sheetData>
    <row r="1" spans="1:33">
      <c r="A1" s="772" t="s">
        <v>715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  <c r="U1" s="772"/>
      <c r="V1" s="772"/>
      <c r="W1" s="772"/>
      <c r="X1" s="772"/>
      <c r="Y1" s="772"/>
      <c r="Z1" s="772"/>
    </row>
    <row r="2" spans="1:33">
      <c r="A2" s="772" t="s">
        <v>849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772"/>
      <c r="Y2" s="772"/>
      <c r="Z2" s="772"/>
    </row>
    <row r="3" spans="1:33">
      <c r="A3" s="772" t="s">
        <v>716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  <c r="U3" s="772"/>
      <c r="V3" s="772"/>
      <c r="W3" s="772"/>
      <c r="X3" s="772"/>
      <c r="Y3" s="772"/>
      <c r="Z3" s="772"/>
      <c r="AB3" s="1"/>
      <c r="AG3" s="143"/>
    </row>
    <row r="4" spans="1:33">
      <c r="A4" s="772" t="s">
        <v>1037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  <c r="U4" s="772"/>
      <c r="V4" s="772"/>
      <c r="W4" s="772"/>
      <c r="X4" s="772"/>
      <c r="Y4" s="772"/>
      <c r="Z4" s="772"/>
    </row>
    <row r="5" spans="1:33">
      <c r="M5" s="145"/>
      <c r="Z5" s="217" t="s">
        <v>665</v>
      </c>
    </row>
    <row r="6" spans="1:33" s="150" customFormat="1" ht="24.6" customHeight="1">
      <c r="A6" s="785" t="s">
        <v>35</v>
      </c>
      <c r="B6" s="785" t="s">
        <v>36</v>
      </c>
      <c r="C6" s="146" t="s">
        <v>37</v>
      </c>
      <c r="D6" s="800" t="s">
        <v>38</v>
      </c>
      <c r="E6" s="801"/>
      <c r="F6" s="801"/>
      <c r="G6" s="801"/>
      <c r="H6" s="801"/>
      <c r="I6" s="802"/>
      <c r="J6" s="788" t="s">
        <v>39</v>
      </c>
      <c r="K6" s="789"/>
      <c r="L6" s="789"/>
      <c r="M6" s="790"/>
      <c r="N6" s="147" t="s">
        <v>37</v>
      </c>
      <c r="O6" s="148"/>
      <c r="P6" s="147" t="s">
        <v>40</v>
      </c>
      <c r="Q6" s="791" t="s">
        <v>41</v>
      </c>
      <c r="R6" s="792"/>
      <c r="S6" s="793"/>
      <c r="T6" s="794" t="s">
        <v>42</v>
      </c>
      <c r="U6" s="795"/>
      <c r="V6" s="796"/>
      <c r="W6" s="147" t="s">
        <v>40</v>
      </c>
      <c r="X6" s="149"/>
      <c r="Y6" s="797" t="s">
        <v>679</v>
      </c>
      <c r="Z6" s="797"/>
      <c r="AB6" s="63"/>
    </row>
    <row r="7" spans="1:33" s="150" customFormat="1">
      <c r="A7" s="786"/>
      <c r="B7" s="786"/>
      <c r="C7" s="783" t="s">
        <v>1064</v>
      </c>
      <c r="D7" s="798" t="s">
        <v>1068</v>
      </c>
      <c r="E7" s="798" t="s">
        <v>45</v>
      </c>
      <c r="F7" s="804" t="s">
        <v>46</v>
      </c>
      <c r="G7" s="805"/>
      <c r="H7" s="806"/>
      <c r="I7" s="807" t="s">
        <v>1080</v>
      </c>
      <c r="J7" s="807" t="s">
        <v>47</v>
      </c>
      <c r="K7" s="798" t="s">
        <v>48</v>
      </c>
      <c r="L7" s="798" t="s">
        <v>49</v>
      </c>
      <c r="M7" s="807" t="s">
        <v>1072</v>
      </c>
      <c r="N7" s="803" t="s">
        <v>1065</v>
      </c>
      <c r="O7" s="151"/>
      <c r="P7" s="783" t="s">
        <v>1064</v>
      </c>
      <c r="Q7" s="809" t="s">
        <v>855</v>
      </c>
      <c r="R7" s="809" t="s">
        <v>856</v>
      </c>
      <c r="S7" s="809" t="s">
        <v>1080</v>
      </c>
      <c r="T7" s="809" t="s">
        <v>1088</v>
      </c>
      <c r="U7" s="809" t="s">
        <v>1089</v>
      </c>
      <c r="V7" s="807" t="s">
        <v>1084</v>
      </c>
      <c r="W7" s="803" t="s">
        <v>1065</v>
      </c>
      <c r="X7" s="152"/>
      <c r="Y7" s="812" t="s">
        <v>1066</v>
      </c>
      <c r="Z7" s="812" t="s">
        <v>1067</v>
      </c>
      <c r="AB7" s="63"/>
    </row>
    <row r="8" spans="1:33" s="150" customFormat="1" ht="98.4">
      <c r="A8" s="786"/>
      <c r="B8" s="786"/>
      <c r="C8" s="784"/>
      <c r="D8" s="799"/>
      <c r="E8" s="799"/>
      <c r="F8" s="64" t="s">
        <v>1069</v>
      </c>
      <c r="G8" s="64" t="s">
        <v>1070</v>
      </c>
      <c r="H8" s="64" t="s">
        <v>852</v>
      </c>
      <c r="I8" s="808"/>
      <c r="J8" s="808"/>
      <c r="K8" s="799"/>
      <c r="L8" s="799"/>
      <c r="M8" s="808"/>
      <c r="N8" s="787"/>
      <c r="O8" s="154"/>
      <c r="P8" s="784"/>
      <c r="Q8" s="787"/>
      <c r="R8" s="787"/>
      <c r="S8" s="787"/>
      <c r="T8" s="787"/>
      <c r="U8" s="810"/>
      <c r="V8" s="808"/>
      <c r="W8" s="787"/>
      <c r="X8" s="154"/>
      <c r="Y8" s="784"/>
      <c r="Z8" s="784"/>
      <c r="AB8" s="63"/>
    </row>
    <row r="9" spans="1:33" s="150" customFormat="1">
      <c r="A9" s="787"/>
      <c r="B9" s="787"/>
      <c r="C9" s="153" t="s">
        <v>686</v>
      </c>
      <c r="D9" s="475" t="s">
        <v>832</v>
      </c>
      <c r="E9" s="475" t="s">
        <v>833</v>
      </c>
      <c r="F9" s="475" t="s">
        <v>834</v>
      </c>
      <c r="G9" s="475" t="s">
        <v>1073</v>
      </c>
      <c r="H9" s="475" t="s">
        <v>1074</v>
      </c>
      <c r="I9" s="474" t="s">
        <v>1075</v>
      </c>
      <c r="J9" s="475" t="s">
        <v>1076</v>
      </c>
      <c r="K9" s="475" t="s">
        <v>1077</v>
      </c>
      <c r="L9" s="475" t="s">
        <v>1078</v>
      </c>
      <c r="M9" s="510" t="s">
        <v>1079</v>
      </c>
      <c r="N9" s="153" t="s">
        <v>1081</v>
      </c>
      <c r="O9" s="154"/>
      <c r="P9" s="153" t="s">
        <v>689</v>
      </c>
      <c r="Q9" s="153" t="s">
        <v>1082</v>
      </c>
      <c r="R9" s="153" t="s">
        <v>1083</v>
      </c>
      <c r="S9" s="153" t="s">
        <v>1085</v>
      </c>
      <c r="T9" s="475" t="s">
        <v>1086</v>
      </c>
      <c r="U9" s="475" t="s">
        <v>1087</v>
      </c>
      <c r="V9" s="475" t="s">
        <v>1090</v>
      </c>
      <c r="W9" s="153" t="s">
        <v>1091</v>
      </c>
      <c r="X9" s="154"/>
      <c r="Y9" s="153" t="s">
        <v>1092</v>
      </c>
      <c r="Z9" s="153" t="s">
        <v>1093</v>
      </c>
      <c r="AB9" s="63"/>
    </row>
    <row r="10" spans="1:33" ht="25.5" customHeight="1">
      <c r="A10" s="155" t="s">
        <v>95</v>
      </c>
      <c r="B10" s="156"/>
      <c r="C10" s="157"/>
      <c r="D10" s="23"/>
      <c r="E10" s="23"/>
      <c r="F10" s="23"/>
      <c r="G10" s="23"/>
      <c r="H10" s="23"/>
      <c r="I10" s="23"/>
      <c r="J10" s="23"/>
      <c r="K10" s="23"/>
      <c r="L10" s="23"/>
      <c r="M10" s="158"/>
      <c r="N10" s="159"/>
      <c r="O10" s="157"/>
      <c r="P10" s="160"/>
      <c r="Q10" s="160"/>
      <c r="R10" s="160"/>
      <c r="S10" s="160"/>
      <c r="T10" s="160"/>
      <c r="U10" s="160"/>
      <c r="V10" s="160"/>
      <c r="W10" s="157"/>
      <c r="X10" s="159"/>
      <c r="Y10" s="157"/>
      <c r="Z10" s="158"/>
    </row>
    <row r="11" spans="1:33" ht="25.5" customHeight="1">
      <c r="A11" s="161">
        <v>1205010101</v>
      </c>
      <c r="B11" s="162" t="s">
        <v>692</v>
      </c>
      <c r="C11" s="163"/>
      <c r="D11" s="24"/>
      <c r="E11" s="24"/>
      <c r="F11" s="24"/>
      <c r="G11" s="24"/>
      <c r="H11" s="24"/>
      <c r="I11" s="24"/>
      <c r="J11" s="24"/>
      <c r="K11" s="24"/>
      <c r="L11" s="24"/>
      <c r="M11" s="164"/>
      <c r="N11" s="159"/>
      <c r="O11" s="165"/>
      <c r="P11" s="25"/>
      <c r="Q11" s="30"/>
      <c r="R11" s="166"/>
      <c r="S11" s="166"/>
      <c r="T11" s="166"/>
      <c r="U11" s="166"/>
      <c r="V11" s="166"/>
      <c r="W11" s="25"/>
      <c r="X11" s="159"/>
      <c r="Y11" s="163"/>
      <c r="Z11" s="164"/>
    </row>
    <row r="12" spans="1:33" ht="25.5" customHeight="1">
      <c r="A12" s="161">
        <v>1205020101</v>
      </c>
      <c r="B12" s="162" t="s">
        <v>693</v>
      </c>
      <c r="C12" s="163"/>
      <c r="D12" s="24"/>
      <c r="E12" s="24"/>
      <c r="F12" s="24"/>
      <c r="G12" s="24"/>
      <c r="H12" s="24"/>
      <c r="I12" s="24"/>
      <c r="J12" s="24"/>
      <c r="K12" s="24"/>
      <c r="L12" s="24"/>
      <c r="M12" s="164"/>
      <c r="N12" s="159"/>
      <c r="O12" s="165"/>
      <c r="P12" s="25"/>
      <c r="Q12" s="25"/>
      <c r="R12" s="167"/>
      <c r="S12" s="167"/>
      <c r="T12" s="167"/>
      <c r="U12" s="167"/>
      <c r="V12" s="167"/>
      <c r="W12" s="25"/>
      <c r="X12" s="159"/>
      <c r="Y12" s="163"/>
      <c r="Z12" s="164"/>
    </row>
    <row r="13" spans="1:33" ht="25.5" customHeight="1">
      <c r="A13" s="161">
        <v>1205030101</v>
      </c>
      <c r="B13" s="162" t="s">
        <v>694</v>
      </c>
      <c r="C13" s="163"/>
      <c r="D13" s="24"/>
      <c r="E13" s="24"/>
      <c r="F13" s="24"/>
      <c r="G13" s="24"/>
      <c r="H13" s="24"/>
      <c r="I13" s="24"/>
      <c r="J13" s="24"/>
      <c r="K13" s="24"/>
      <c r="L13" s="24"/>
      <c r="M13" s="164" t="s">
        <v>854</v>
      </c>
      <c r="N13" s="159"/>
      <c r="O13" s="165"/>
      <c r="P13" s="25"/>
      <c r="Q13" s="25"/>
      <c r="R13" s="167"/>
      <c r="S13" s="167"/>
      <c r="T13" s="167"/>
      <c r="U13" s="167"/>
      <c r="V13" s="167"/>
      <c r="W13" s="25"/>
      <c r="X13" s="159"/>
      <c r="Y13" s="163"/>
      <c r="Z13" s="164"/>
    </row>
    <row r="14" spans="1:33" ht="25.5" customHeight="1">
      <c r="A14" s="161">
        <v>1205030106</v>
      </c>
      <c r="B14" s="162" t="s">
        <v>695</v>
      </c>
      <c r="C14" s="164"/>
      <c r="D14" s="27"/>
      <c r="E14" s="24"/>
      <c r="F14" s="24"/>
      <c r="G14" s="24"/>
      <c r="H14" s="24"/>
      <c r="I14" s="24"/>
      <c r="J14" s="24"/>
      <c r="K14" s="24"/>
      <c r="L14" s="24"/>
      <c r="M14" s="164"/>
      <c r="N14" s="159"/>
      <c r="O14" s="165"/>
      <c r="P14" s="25"/>
      <c r="Q14" s="25"/>
      <c r="R14" s="167"/>
      <c r="S14" s="167"/>
      <c r="T14" s="167"/>
      <c r="U14" s="167"/>
      <c r="V14" s="167"/>
      <c r="W14" s="25"/>
      <c r="X14" s="159"/>
      <c r="Y14" s="163"/>
      <c r="Z14" s="164"/>
    </row>
    <row r="15" spans="1:33" ht="25.5" customHeight="1">
      <c r="A15" s="161">
        <v>1205040101</v>
      </c>
      <c r="B15" s="162" t="s">
        <v>696</v>
      </c>
      <c r="C15" s="168"/>
      <c r="D15" s="27"/>
      <c r="E15" s="24"/>
      <c r="F15" s="24"/>
      <c r="G15" s="24"/>
      <c r="H15" s="26"/>
      <c r="I15" s="26"/>
      <c r="J15" s="26"/>
      <c r="K15" s="26"/>
      <c r="L15" s="26"/>
      <c r="M15" s="164"/>
      <c r="N15" s="159"/>
      <c r="O15" s="165"/>
      <c r="P15" s="28"/>
      <c r="Q15" s="28"/>
      <c r="R15" s="167"/>
      <c r="S15" s="167"/>
      <c r="T15" s="167"/>
      <c r="U15" s="167"/>
      <c r="V15" s="167"/>
      <c r="W15" s="25"/>
      <c r="X15" s="159"/>
      <c r="Y15" s="163"/>
      <c r="Z15" s="169"/>
    </row>
    <row r="16" spans="1:33" ht="25.5" customHeight="1">
      <c r="A16" s="137"/>
      <c r="B16" s="138" t="s">
        <v>16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59"/>
      <c r="O16" s="171"/>
      <c r="P16" s="29"/>
      <c r="Q16" s="29"/>
      <c r="R16" s="171"/>
      <c r="S16" s="171"/>
      <c r="T16" s="171"/>
      <c r="U16" s="171"/>
      <c r="V16" s="171"/>
      <c r="W16" s="29"/>
      <c r="X16" s="159"/>
      <c r="Y16" s="170"/>
      <c r="Z16" s="170"/>
      <c r="AC16" s="172"/>
    </row>
    <row r="17" spans="1:29" ht="25.5" customHeight="1">
      <c r="A17" s="139">
        <v>1205050101</v>
      </c>
      <c r="B17" s="140" t="s">
        <v>685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59"/>
      <c r="O17" s="174"/>
      <c r="P17" s="175"/>
      <c r="Q17" s="175"/>
      <c r="R17" s="175"/>
      <c r="S17" s="173"/>
      <c r="T17" s="173"/>
      <c r="U17" s="173"/>
      <c r="V17" s="173"/>
      <c r="W17" s="175"/>
      <c r="X17" s="159"/>
      <c r="Y17" s="163"/>
      <c r="Z17" s="163"/>
      <c r="AC17" s="172"/>
    </row>
    <row r="18" spans="1:29" ht="25.5" customHeight="1">
      <c r="A18" s="176">
        <v>1205060101</v>
      </c>
      <c r="B18" s="177" t="s">
        <v>697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59"/>
      <c r="O18" s="178"/>
      <c r="P18" s="179"/>
      <c r="Q18" s="179"/>
      <c r="R18" s="179"/>
      <c r="S18" s="169"/>
      <c r="T18" s="169"/>
      <c r="U18" s="169"/>
      <c r="V18" s="169"/>
      <c r="W18" s="179"/>
      <c r="X18" s="159"/>
      <c r="Y18" s="180"/>
      <c r="Z18" s="180"/>
      <c r="AC18" s="172"/>
    </row>
    <row r="19" spans="1:29" ht="25.5" customHeight="1">
      <c r="A19" s="138"/>
      <c r="B19" s="138" t="s">
        <v>16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59"/>
      <c r="O19" s="171"/>
      <c r="P19" s="29"/>
      <c r="Q19" s="29"/>
      <c r="R19" s="29"/>
      <c r="S19" s="171"/>
      <c r="T19" s="171"/>
      <c r="U19" s="171"/>
      <c r="V19" s="171"/>
      <c r="W19" s="29"/>
      <c r="X19" s="159"/>
      <c r="Y19" s="170"/>
      <c r="Z19" s="170"/>
      <c r="AC19" s="172"/>
    </row>
    <row r="20" spans="1:29" s="150" customFormat="1" ht="25.5" customHeight="1">
      <c r="A20" s="141"/>
      <c r="B20" s="141" t="s">
        <v>97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54"/>
      <c r="O20" s="182"/>
      <c r="P20" s="183"/>
      <c r="Q20" s="183"/>
      <c r="R20" s="183"/>
      <c r="S20" s="182"/>
      <c r="T20" s="182"/>
      <c r="U20" s="182"/>
      <c r="V20" s="182"/>
      <c r="W20" s="183"/>
      <c r="X20" s="154"/>
      <c r="Y20" s="181"/>
      <c r="Z20" s="181"/>
      <c r="AB20" s="63"/>
      <c r="AC20" s="184"/>
    </row>
    <row r="21" spans="1:29" ht="25.5" customHeight="1">
      <c r="A21" s="185" t="s">
        <v>100</v>
      </c>
      <c r="B21" s="186"/>
      <c r="C21" s="187"/>
      <c r="D21" s="24"/>
      <c r="E21" s="24"/>
      <c r="F21" s="24"/>
      <c r="G21" s="24"/>
      <c r="H21" s="24"/>
      <c r="I21" s="24"/>
      <c r="J21" s="24"/>
      <c r="K21" s="24"/>
      <c r="L21" s="24"/>
      <c r="M21" s="188"/>
      <c r="N21" s="159"/>
      <c r="O21" s="189"/>
      <c r="P21" s="190"/>
      <c r="Q21" s="190"/>
      <c r="R21" s="190"/>
      <c r="S21" s="190"/>
      <c r="T21" s="190"/>
      <c r="U21" s="190"/>
      <c r="V21" s="190"/>
      <c r="W21" s="187"/>
      <c r="X21" s="159"/>
      <c r="Y21" s="187"/>
      <c r="Z21" s="187"/>
    </row>
    <row r="22" spans="1:29" ht="25.5" customHeight="1">
      <c r="A22" s="161">
        <v>1206010101</v>
      </c>
      <c r="B22" s="186" t="s">
        <v>51</v>
      </c>
      <c r="C22" s="163"/>
      <c r="D22" s="24"/>
      <c r="E22" s="24"/>
      <c r="F22" s="24"/>
      <c r="G22" s="24"/>
      <c r="H22" s="24"/>
      <c r="I22" s="24"/>
      <c r="J22" s="24"/>
      <c r="K22" s="24"/>
      <c r="L22" s="24"/>
      <c r="M22" s="191"/>
      <c r="N22" s="159"/>
      <c r="O22" s="165"/>
      <c r="P22" s="189"/>
      <c r="Q22" s="165"/>
      <c r="R22" s="165"/>
      <c r="S22" s="163"/>
      <c r="T22" s="163"/>
      <c r="U22" s="163"/>
      <c r="V22" s="189"/>
      <c r="W22" s="165"/>
      <c r="X22" s="159"/>
      <c r="Y22" s="163"/>
      <c r="Z22" s="163"/>
    </row>
    <row r="23" spans="1:29" ht="25.5" customHeight="1">
      <c r="A23" s="161">
        <v>1206020101</v>
      </c>
      <c r="B23" s="186" t="s">
        <v>698</v>
      </c>
      <c r="C23" s="163"/>
      <c r="D23" s="24"/>
      <c r="E23" s="24"/>
      <c r="F23" s="24"/>
      <c r="G23" s="24"/>
      <c r="H23" s="24"/>
      <c r="I23" s="24"/>
      <c r="J23" s="24"/>
      <c r="K23" s="24"/>
      <c r="L23" s="24"/>
      <c r="M23" s="191"/>
      <c r="N23" s="159"/>
      <c r="O23" s="165"/>
      <c r="P23" s="189"/>
      <c r="Q23" s="165"/>
      <c r="R23" s="165"/>
      <c r="S23" s="163"/>
      <c r="T23" s="163"/>
      <c r="U23" s="163"/>
      <c r="V23" s="189"/>
      <c r="W23" s="165"/>
      <c r="X23" s="159"/>
      <c r="Y23" s="163"/>
      <c r="Z23" s="163"/>
    </row>
    <row r="24" spans="1:29" ht="25.5" customHeight="1">
      <c r="A24" s="161">
        <v>1206030101</v>
      </c>
      <c r="B24" s="186" t="s">
        <v>699</v>
      </c>
      <c r="C24" s="163"/>
      <c r="D24" s="24"/>
      <c r="E24" s="24"/>
      <c r="F24" s="24"/>
      <c r="G24" s="24"/>
      <c r="H24" s="24"/>
      <c r="I24" s="24"/>
      <c r="J24" s="24"/>
      <c r="K24" s="24"/>
      <c r="L24" s="24"/>
      <c r="M24" s="191"/>
      <c r="N24" s="159"/>
      <c r="O24" s="165"/>
      <c r="P24" s="189"/>
      <c r="Q24" s="165"/>
      <c r="R24" s="165"/>
      <c r="S24" s="163"/>
      <c r="T24" s="163"/>
      <c r="U24" s="163"/>
      <c r="V24" s="189"/>
      <c r="W24" s="165"/>
      <c r="X24" s="159"/>
      <c r="Y24" s="163"/>
      <c r="Z24" s="163"/>
    </row>
    <row r="25" spans="1:29" ht="25.5" customHeight="1">
      <c r="A25" s="161">
        <v>1206040101</v>
      </c>
      <c r="B25" s="186" t="s">
        <v>700</v>
      </c>
      <c r="C25" s="163"/>
      <c r="D25" s="24"/>
      <c r="E25" s="24"/>
      <c r="F25" s="24"/>
      <c r="G25" s="24"/>
      <c r="H25" s="24"/>
      <c r="I25" s="24"/>
      <c r="J25" s="24"/>
      <c r="K25" s="24"/>
      <c r="L25" s="24"/>
      <c r="M25" s="191"/>
      <c r="N25" s="159"/>
      <c r="O25" s="165"/>
      <c r="P25" s="189"/>
      <c r="Q25" s="165"/>
      <c r="R25" s="165"/>
      <c r="S25" s="163"/>
      <c r="T25" s="163"/>
      <c r="U25" s="163"/>
      <c r="V25" s="189"/>
      <c r="W25" s="165"/>
      <c r="X25" s="159"/>
      <c r="Y25" s="163"/>
      <c r="Z25" s="163"/>
    </row>
    <row r="26" spans="1:29" ht="25.5" customHeight="1">
      <c r="A26" s="161">
        <v>1206050101</v>
      </c>
      <c r="B26" s="186" t="s">
        <v>701</v>
      </c>
      <c r="C26" s="163"/>
      <c r="D26" s="24"/>
      <c r="E26" s="24"/>
      <c r="F26" s="24"/>
      <c r="G26" s="24"/>
      <c r="H26" s="24"/>
      <c r="I26" s="24"/>
      <c r="J26" s="24"/>
      <c r="K26" s="24"/>
      <c r="L26" s="24"/>
      <c r="M26" s="191"/>
      <c r="N26" s="159"/>
      <c r="O26" s="165"/>
      <c r="P26" s="192"/>
      <c r="Q26" s="165"/>
      <c r="R26" s="165"/>
      <c r="S26" s="163"/>
      <c r="T26" s="163"/>
      <c r="U26" s="163"/>
      <c r="V26" s="189"/>
      <c r="W26" s="165"/>
      <c r="X26" s="159"/>
      <c r="Y26" s="163"/>
      <c r="Z26" s="163"/>
    </row>
    <row r="27" spans="1:29" ht="25.5" customHeight="1">
      <c r="A27" s="161">
        <v>1206060101</v>
      </c>
      <c r="B27" s="186" t="s">
        <v>702</v>
      </c>
      <c r="C27" s="163"/>
      <c r="D27" s="24"/>
      <c r="E27" s="24"/>
      <c r="F27" s="24"/>
      <c r="G27" s="24"/>
      <c r="H27" s="24"/>
      <c r="I27" s="24"/>
      <c r="J27" s="24"/>
      <c r="K27" s="24"/>
      <c r="L27" s="24"/>
      <c r="M27" s="191"/>
      <c r="N27" s="159"/>
      <c r="O27" s="165"/>
      <c r="P27" s="167"/>
      <c r="Q27" s="165"/>
      <c r="R27" s="165"/>
      <c r="S27" s="163"/>
      <c r="T27" s="163"/>
      <c r="U27" s="163"/>
      <c r="V27" s="189"/>
      <c r="W27" s="165"/>
      <c r="X27" s="159"/>
      <c r="Y27" s="163"/>
      <c r="Z27" s="163"/>
    </row>
    <row r="28" spans="1:29" ht="25.5" customHeight="1">
      <c r="A28" s="161">
        <v>1206070101</v>
      </c>
      <c r="B28" s="186" t="s">
        <v>703</v>
      </c>
      <c r="C28" s="163"/>
      <c r="D28" s="24"/>
      <c r="E28" s="24"/>
      <c r="F28" s="24"/>
      <c r="G28" s="24"/>
      <c r="H28" s="24"/>
      <c r="I28" s="24"/>
      <c r="J28" s="24"/>
      <c r="K28" s="24"/>
      <c r="L28" s="24"/>
      <c r="M28" s="191"/>
      <c r="N28" s="159"/>
      <c r="O28" s="165"/>
      <c r="P28" s="167"/>
      <c r="Q28" s="165"/>
      <c r="R28" s="165"/>
      <c r="S28" s="163"/>
      <c r="T28" s="163"/>
      <c r="U28" s="163"/>
      <c r="V28" s="189"/>
      <c r="W28" s="165"/>
      <c r="X28" s="159"/>
      <c r="Y28" s="163"/>
      <c r="Z28" s="163"/>
    </row>
    <row r="29" spans="1:29" ht="25.5" customHeight="1">
      <c r="A29" s="161">
        <v>1206080101</v>
      </c>
      <c r="B29" s="186" t="s">
        <v>704</v>
      </c>
      <c r="C29" s="163"/>
      <c r="D29" s="24"/>
      <c r="E29" s="24"/>
      <c r="F29" s="24"/>
      <c r="G29" s="24"/>
      <c r="H29" s="24"/>
      <c r="I29" s="24"/>
      <c r="J29" s="24"/>
      <c r="K29" s="24"/>
      <c r="L29" s="24"/>
      <c r="M29" s="191"/>
      <c r="N29" s="159"/>
      <c r="O29" s="191"/>
      <c r="P29" s="191"/>
      <c r="Q29" s="191"/>
      <c r="R29" s="165"/>
      <c r="S29" s="163"/>
      <c r="T29" s="163"/>
      <c r="U29" s="163"/>
      <c r="V29" s="189"/>
      <c r="W29" s="165"/>
      <c r="X29" s="159"/>
      <c r="Y29" s="163"/>
      <c r="Z29" s="163"/>
    </row>
    <row r="30" spans="1:29" ht="25.5" customHeight="1">
      <c r="A30" s="161">
        <v>1206090101</v>
      </c>
      <c r="B30" s="186" t="s">
        <v>705</v>
      </c>
      <c r="C30" s="163"/>
      <c r="D30" s="24"/>
      <c r="E30" s="24"/>
      <c r="F30" s="24"/>
      <c r="G30" s="24"/>
      <c r="H30" s="24"/>
      <c r="I30" s="24"/>
      <c r="J30" s="24"/>
      <c r="K30" s="24"/>
      <c r="L30" s="24"/>
      <c r="M30" s="191"/>
      <c r="N30" s="159"/>
      <c r="O30" s="191"/>
      <c r="P30" s="167"/>
      <c r="Q30" s="191"/>
      <c r="R30" s="165"/>
      <c r="S30" s="163"/>
      <c r="T30" s="163"/>
      <c r="U30" s="163"/>
      <c r="V30" s="189"/>
      <c r="W30" s="165"/>
      <c r="X30" s="159"/>
      <c r="Y30" s="163"/>
      <c r="Z30" s="163"/>
    </row>
    <row r="31" spans="1:29" ht="25.5" customHeight="1">
      <c r="A31" s="161">
        <v>1206100101</v>
      </c>
      <c r="B31" s="186" t="s">
        <v>706</v>
      </c>
      <c r="C31" s="163"/>
      <c r="D31" s="24"/>
      <c r="E31" s="24"/>
      <c r="F31" s="24"/>
      <c r="G31" s="24"/>
      <c r="H31" s="24"/>
      <c r="I31" s="24"/>
      <c r="J31" s="24"/>
      <c r="K31" s="24"/>
      <c r="L31" s="24"/>
      <c r="M31" s="191"/>
      <c r="N31" s="159"/>
      <c r="O31" s="191"/>
      <c r="P31" s="193"/>
      <c r="Q31" s="191"/>
      <c r="R31" s="165"/>
      <c r="S31" s="163"/>
      <c r="T31" s="163"/>
      <c r="U31" s="163"/>
      <c r="V31" s="189"/>
      <c r="W31" s="165"/>
      <c r="X31" s="159"/>
      <c r="Y31" s="163"/>
      <c r="Z31" s="163"/>
    </row>
    <row r="32" spans="1:29" ht="25.5" customHeight="1">
      <c r="A32" s="161">
        <v>1206110101</v>
      </c>
      <c r="B32" s="186" t="s">
        <v>707</v>
      </c>
      <c r="C32" s="163"/>
      <c r="D32" s="24"/>
      <c r="E32" s="24"/>
      <c r="F32" s="24"/>
      <c r="G32" s="24"/>
      <c r="H32" s="24"/>
      <c r="I32" s="24"/>
      <c r="J32" s="24"/>
      <c r="K32" s="24"/>
      <c r="L32" s="24"/>
      <c r="M32" s="191"/>
      <c r="N32" s="159"/>
      <c r="O32" s="191"/>
      <c r="P32" s="193"/>
      <c r="Q32" s="191"/>
      <c r="R32" s="165"/>
      <c r="S32" s="163"/>
      <c r="T32" s="163"/>
      <c r="U32" s="163"/>
      <c r="V32" s="189"/>
      <c r="W32" s="165"/>
      <c r="X32" s="159"/>
      <c r="Y32" s="163"/>
      <c r="Z32" s="163"/>
    </row>
    <row r="33" spans="1:29" ht="25.5" customHeight="1">
      <c r="A33" s="161">
        <v>1206120101</v>
      </c>
      <c r="B33" s="186" t="s">
        <v>708</v>
      </c>
      <c r="C33" s="163"/>
      <c r="D33" s="24"/>
      <c r="E33" s="24"/>
      <c r="F33" s="24"/>
      <c r="G33" s="24"/>
      <c r="H33" s="24"/>
      <c r="I33" s="24"/>
      <c r="J33" s="24"/>
      <c r="K33" s="24"/>
      <c r="L33" s="24"/>
      <c r="M33" s="191"/>
      <c r="N33" s="159"/>
      <c r="O33" s="191"/>
      <c r="P33" s="193"/>
      <c r="Q33" s="191"/>
      <c r="R33" s="165"/>
      <c r="S33" s="163"/>
      <c r="T33" s="163"/>
      <c r="U33" s="163"/>
      <c r="V33" s="189"/>
      <c r="W33" s="165"/>
      <c r="X33" s="159"/>
      <c r="Y33" s="163"/>
      <c r="Z33" s="163"/>
    </row>
    <row r="34" spans="1:29" ht="25.5" customHeight="1">
      <c r="A34" s="161">
        <v>1206130101</v>
      </c>
      <c r="B34" s="186" t="s">
        <v>709</v>
      </c>
      <c r="C34" s="163"/>
      <c r="D34" s="24"/>
      <c r="E34" s="24"/>
      <c r="F34" s="24"/>
      <c r="G34" s="24"/>
      <c r="H34" s="24"/>
      <c r="I34" s="24"/>
      <c r="J34" s="24"/>
      <c r="K34" s="24"/>
      <c r="L34" s="24"/>
      <c r="M34" s="191"/>
      <c r="N34" s="159"/>
      <c r="O34" s="191"/>
      <c r="P34" s="193"/>
      <c r="Q34" s="194"/>
      <c r="R34" s="165"/>
      <c r="S34" s="163"/>
      <c r="T34" s="163"/>
      <c r="U34" s="163"/>
      <c r="V34" s="189"/>
      <c r="W34" s="165"/>
      <c r="X34" s="159"/>
      <c r="Y34" s="163"/>
      <c r="Z34" s="163"/>
    </row>
    <row r="35" spans="1:29" ht="25.5" customHeight="1">
      <c r="A35" s="161">
        <v>1206140101</v>
      </c>
      <c r="B35" s="162" t="s">
        <v>710</v>
      </c>
      <c r="C35" s="163"/>
      <c r="D35" s="24"/>
      <c r="E35" s="24"/>
      <c r="F35" s="24"/>
      <c r="G35" s="25"/>
      <c r="H35" s="25"/>
      <c r="I35" s="25"/>
      <c r="J35" s="30"/>
      <c r="K35" s="30"/>
      <c r="L35" s="24"/>
      <c r="M35" s="191"/>
      <c r="N35" s="159"/>
      <c r="O35" s="191"/>
      <c r="P35" s="193"/>
      <c r="Q35" s="194"/>
      <c r="R35" s="165"/>
      <c r="S35" s="163"/>
      <c r="T35" s="163"/>
      <c r="U35" s="163"/>
      <c r="V35" s="189"/>
      <c r="W35" s="165"/>
      <c r="X35" s="159"/>
      <c r="Y35" s="163"/>
      <c r="Z35" s="163"/>
      <c r="AC35" s="172"/>
    </row>
    <row r="36" spans="1:29" ht="25.5" customHeight="1">
      <c r="A36" s="161">
        <v>1206150101</v>
      </c>
      <c r="B36" s="162" t="s">
        <v>711</v>
      </c>
      <c r="C36" s="163"/>
      <c r="D36" s="24"/>
      <c r="E36" s="24"/>
      <c r="F36" s="24"/>
      <c r="G36" s="24"/>
      <c r="H36" s="24"/>
      <c r="I36" s="25"/>
      <c r="J36" s="30"/>
      <c r="K36" s="30"/>
      <c r="L36" s="24"/>
      <c r="M36" s="191"/>
      <c r="N36" s="159"/>
      <c r="O36" s="191"/>
      <c r="P36" s="193"/>
      <c r="Q36" s="191"/>
      <c r="R36" s="165"/>
      <c r="S36" s="163"/>
      <c r="T36" s="163"/>
      <c r="U36" s="163"/>
      <c r="V36" s="189"/>
      <c r="W36" s="165"/>
      <c r="X36" s="159"/>
      <c r="Y36" s="163"/>
      <c r="Z36" s="163"/>
    </row>
    <row r="37" spans="1:29" ht="25.5" customHeight="1">
      <c r="A37" s="161">
        <v>1206160101</v>
      </c>
      <c r="B37" s="162" t="s">
        <v>712</v>
      </c>
      <c r="C37" s="168"/>
      <c r="D37" s="26"/>
      <c r="E37" s="26"/>
      <c r="F37" s="26"/>
      <c r="G37" s="26"/>
      <c r="H37" s="26"/>
      <c r="I37" s="195"/>
      <c r="J37" s="28"/>
      <c r="K37" s="28"/>
      <c r="L37" s="24"/>
      <c r="M37" s="191"/>
      <c r="N37" s="159"/>
      <c r="O37" s="196"/>
      <c r="P37" s="197"/>
      <c r="Q37" s="198"/>
      <c r="R37" s="165"/>
      <c r="S37" s="163"/>
      <c r="T37" s="163"/>
      <c r="U37" s="163"/>
      <c r="V37" s="189"/>
      <c r="W37" s="165"/>
      <c r="X37" s="159"/>
      <c r="Y37" s="163"/>
      <c r="Z37" s="163"/>
    </row>
    <row r="38" spans="1:29" ht="25.5" customHeight="1">
      <c r="A38" s="161"/>
      <c r="B38" s="138" t="s">
        <v>16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59"/>
      <c r="O38" s="170"/>
      <c r="P38" s="170"/>
      <c r="Q38" s="170"/>
      <c r="R38" s="170"/>
      <c r="S38" s="199"/>
      <c r="T38" s="199"/>
      <c r="U38" s="199"/>
      <c r="V38" s="199"/>
      <c r="W38" s="170"/>
      <c r="X38" s="159"/>
      <c r="Y38" s="170"/>
      <c r="Z38" s="170"/>
    </row>
    <row r="39" spans="1:29" ht="25.5" customHeight="1">
      <c r="A39" s="161">
        <v>1206170101</v>
      </c>
      <c r="B39" s="200" t="s">
        <v>713</v>
      </c>
      <c r="C39" s="168"/>
      <c r="D39" s="26"/>
      <c r="E39" s="26"/>
      <c r="F39" s="26"/>
      <c r="G39" s="26"/>
      <c r="H39" s="26"/>
      <c r="I39" s="28"/>
      <c r="J39" s="28"/>
      <c r="K39" s="28"/>
      <c r="L39" s="26"/>
      <c r="M39" s="170"/>
      <c r="N39" s="159"/>
      <c r="O39" s="165"/>
      <c r="P39" s="28"/>
      <c r="Q39" s="28"/>
      <c r="R39" s="28"/>
      <c r="S39" s="201"/>
      <c r="T39" s="202"/>
      <c r="U39" s="202"/>
      <c r="V39" s="202"/>
      <c r="W39" s="165"/>
      <c r="X39" s="159"/>
      <c r="Y39" s="168"/>
      <c r="Z39" s="170"/>
    </row>
    <row r="40" spans="1:29" ht="25.5" customHeight="1">
      <c r="A40" s="161"/>
      <c r="B40" s="138" t="s">
        <v>16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59"/>
      <c r="O40" s="171"/>
      <c r="P40" s="171"/>
      <c r="Q40" s="29"/>
      <c r="R40" s="29"/>
      <c r="S40" s="171"/>
      <c r="T40" s="171"/>
      <c r="U40" s="171"/>
      <c r="V40" s="171"/>
      <c r="W40" s="29"/>
      <c r="X40" s="159"/>
      <c r="Y40" s="171"/>
      <c r="Z40" s="29"/>
    </row>
    <row r="41" spans="1:29" s="150" customFormat="1" ht="25.5" customHeight="1">
      <c r="A41" s="203"/>
      <c r="B41" s="141" t="s">
        <v>714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54"/>
      <c r="O41" s="204"/>
      <c r="P41" s="204"/>
      <c r="Q41" s="181"/>
      <c r="R41" s="181"/>
      <c r="S41" s="204"/>
      <c r="T41" s="204"/>
      <c r="U41" s="204"/>
      <c r="V41" s="204"/>
      <c r="W41" s="181"/>
      <c r="X41" s="154"/>
      <c r="Y41" s="181"/>
      <c r="Z41" s="181"/>
      <c r="AB41" s="63"/>
      <c r="AC41" s="184"/>
    </row>
    <row r="42" spans="1:29">
      <c r="A42" s="205" t="s">
        <v>52</v>
      </c>
      <c r="B42" s="206"/>
      <c r="C42" s="168"/>
      <c r="D42" s="26"/>
      <c r="E42" s="26"/>
      <c r="F42" s="26"/>
      <c r="G42" s="26"/>
      <c r="H42" s="26"/>
      <c r="I42" s="26"/>
      <c r="J42" s="26"/>
      <c r="K42" s="26"/>
      <c r="L42" s="26"/>
      <c r="M42" s="168"/>
      <c r="N42" s="159"/>
      <c r="O42" s="168"/>
      <c r="P42" s="26"/>
      <c r="Q42" s="26"/>
      <c r="R42" s="26"/>
      <c r="S42" s="168"/>
      <c r="T42" s="168"/>
      <c r="U42" s="168"/>
      <c r="V42" s="26"/>
      <c r="W42" s="168"/>
      <c r="X42" s="159"/>
      <c r="Y42" s="168"/>
      <c r="Z42" s="168"/>
    </row>
    <row r="43" spans="1:29" s="212" customFormat="1" ht="24" customHeight="1">
      <c r="A43" s="207">
        <v>1211010101</v>
      </c>
      <c r="B43" s="208" t="s">
        <v>52</v>
      </c>
      <c r="C43" s="209"/>
      <c r="D43" s="209"/>
      <c r="E43" s="22"/>
      <c r="F43" s="22"/>
      <c r="G43" s="22"/>
      <c r="H43" s="22"/>
      <c r="I43" s="22"/>
      <c r="J43" s="22"/>
      <c r="K43" s="22"/>
      <c r="L43" s="22"/>
      <c r="M43" s="209"/>
      <c r="N43" s="210"/>
      <c r="O43" s="211"/>
      <c r="P43" s="207"/>
      <c r="Q43" s="207"/>
      <c r="R43" s="207"/>
      <c r="S43" s="207"/>
      <c r="T43" s="207"/>
      <c r="U43" s="207"/>
      <c r="V43" s="207"/>
      <c r="W43" s="211"/>
      <c r="X43" s="210"/>
      <c r="Y43" s="170"/>
      <c r="Z43" s="170"/>
      <c r="AB43" s="31"/>
    </row>
    <row r="44" spans="1:29" s="150" customFormat="1">
      <c r="A44" s="141"/>
      <c r="B44" s="141" t="s">
        <v>106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54"/>
      <c r="O44" s="214"/>
      <c r="P44" s="141"/>
      <c r="Q44" s="141"/>
      <c r="R44" s="141"/>
      <c r="S44" s="141"/>
      <c r="T44" s="141"/>
      <c r="U44" s="141"/>
      <c r="V44" s="141"/>
      <c r="W44" s="214"/>
      <c r="X44" s="154"/>
      <c r="Y44" s="181"/>
      <c r="Z44" s="181"/>
      <c r="AB44" s="63"/>
    </row>
    <row r="45" spans="1:29" s="150" customFormat="1" ht="25.2" thickBot="1">
      <c r="A45" s="215"/>
      <c r="B45" s="215" t="s">
        <v>371</v>
      </c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154"/>
      <c r="O45" s="216"/>
      <c r="P45" s="216"/>
      <c r="Q45" s="216"/>
      <c r="R45" s="216"/>
      <c r="S45" s="216"/>
      <c r="T45" s="216"/>
      <c r="U45" s="216"/>
      <c r="V45" s="216"/>
      <c r="W45" s="216"/>
      <c r="X45" s="154"/>
      <c r="Y45" s="216"/>
      <c r="Z45" s="216"/>
      <c r="AB45" s="63"/>
    </row>
    <row r="46" spans="1:29" ht="9.6" customHeight="1" thickTop="1">
      <c r="B46" s="217"/>
      <c r="C46" s="218"/>
      <c r="D46" s="66"/>
      <c r="E46" s="66"/>
      <c r="F46" s="66"/>
      <c r="G46" s="66"/>
      <c r="H46" s="66"/>
      <c r="I46" s="66"/>
      <c r="J46" s="66"/>
      <c r="K46" s="66"/>
      <c r="L46" s="66"/>
      <c r="M46" s="218"/>
      <c r="N46" s="159"/>
      <c r="O46" s="159"/>
      <c r="W46" s="159"/>
      <c r="X46" s="159"/>
      <c r="Y46" s="218"/>
      <c r="Z46" s="218"/>
      <c r="AB46" s="67"/>
    </row>
    <row r="47" spans="1:29">
      <c r="A47" s="142"/>
      <c r="B47" s="217"/>
      <c r="C47" s="218"/>
      <c r="D47" s="218"/>
      <c r="E47" s="218"/>
      <c r="F47" s="218"/>
      <c r="G47" s="65"/>
      <c r="H47" s="65"/>
      <c r="I47" s="65"/>
      <c r="J47" s="65"/>
      <c r="K47" s="65"/>
      <c r="L47" s="218"/>
      <c r="M47" s="218"/>
      <c r="N47" s="159"/>
      <c r="O47" s="65"/>
      <c r="P47" s="65"/>
      <c r="Q47" s="65"/>
      <c r="R47" s="65"/>
      <c r="S47" s="65"/>
      <c r="T47" s="65"/>
      <c r="U47" s="65"/>
      <c r="V47" s="65"/>
      <c r="W47" s="65"/>
      <c r="X47" s="159"/>
      <c r="Y47" s="218"/>
      <c r="Z47" s="218"/>
    </row>
    <row r="48" spans="1:29">
      <c r="C48" s="218"/>
      <c r="D48" s="218"/>
      <c r="E48" s="218"/>
      <c r="F48" s="218"/>
      <c r="G48" s="65"/>
      <c r="H48" s="65"/>
      <c r="I48" s="65"/>
      <c r="J48" s="65"/>
      <c r="K48" s="65"/>
      <c r="L48" s="218"/>
      <c r="M48" s="218"/>
      <c r="N48" s="159"/>
      <c r="O48" s="1"/>
      <c r="P48" s="1"/>
      <c r="Q48" s="1"/>
      <c r="R48" s="1"/>
      <c r="S48" s="219"/>
      <c r="T48" s="219"/>
      <c r="U48" s="219"/>
      <c r="V48" s="220"/>
      <c r="W48" s="65"/>
      <c r="X48" s="159"/>
      <c r="Y48" s="218"/>
      <c r="Z48" s="218"/>
    </row>
    <row r="49" spans="1:28" s="498" customFormat="1" ht="30">
      <c r="A49" s="497" t="s">
        <v>21</v>
      </c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500"/>
      <c r="P49" s="500"/>
      <c r="Q49" s="500"/>
      <c r="R49" s="500"/>
      <c r="S49" s="501"/>
      <c r="T49" s="501"/>
      <c r="U49" s="501"/>
      <c r="V49" s="502"/>
      <c r="W49" s="499"/>
      <c r="Y49" s="503"/>
      <c r="Z49" s="504"/>
      <c r="AB49" s="499"/>
    </row>
    <row r="50" spans="1:28" s="498" customFormat="1" ht="30">
      <c r="A50" s="505" t="s">
        <v>861</v>
      </c>
      <c r="C50" s="499"/>
      <c r="D50" s="499"/>
      <c r="E50" s="499"/>
      <c r="F50" s="499"/>
      <c r="G50" s="499"/>
      <c r="H50" s="499"/>
      <c r="I50" s="499"/>
      <c r="J50" s="499"/>
      <c r="K50" s="499"/>
      <c r="L50" s="499"/>
      <c r="M50" s="499"/>
      <c r="N50" s="499"/>
      <c r="O50" s="500"/>
      <c r="P50" s="500"/>
      <c r="Q50" s="500"/>
      <c r="R50" s="500"/>
      <c r="S50" s="501"/>
      <c r="T50" s="501"/>
      <c r="U50" s="501"/>
      <c r="V50" s="502"/>
      <c r="W50" s="499"/>
      <c r="Y50" s="503"/>
      <c r="Z50" s="504"/>
      <c r="AB50" s="499"/>
    </row>
    <row r="51" spans="1:28" s="498" customFormat="1" ht="30">
      <c r="A51" s="505" t="s">
        <v>862</v>
      </c>
      <c r="B51" s="506"/>
      <c r="C51" s="499"/>
      <c r="D51" s="499"/>
      <c r="E51" s="499"/>
      <c r="F51" s="499"/>
      <c r="G51" s="499"/>
      <c r="H51" s="499"/>
      <c r="I51" s="499"/>
      <c r="J51" s="499"/>
      <c r="K51" s="499"/>
      <c r="L51" s="499"/>
      <c r="M51" s="499"/>
      <c r="N51" s="499"/>
      <c r="O51" s="500"/>
      <c r="P51" s="500"/>
      <c r="Q51" s="500"/>
      <c r="R51" s="500"/>
      <c r="S51" s="501"/>
      <c r="T51" s="500"/>
      <c r="U51" s="500"/>
      <c r="V51" s="502"/>
      <c r="W51" s="499"/>
      <c r="Y51" s="503"/>
      <c r="Z51" s="503"/>
      <c r="AB51" s="499"/>
    </row>
    <row r="52" spans="1:28" s="498" customFormat="1" ht="30">
      <c r="A52" s="505" t="s">
        <v>863</v>
      </c>
      <c r="B52" s="506"/>
      <c r="D52" s="499"/>
      <c r="E52" s="499"/>
      <c r="F52" s="499"/>
      <c r="G52" s="499"/>
      <c r="H52" s="499"/>
      <c r="I52" s="499"/>
      <c r="J52" s="499"/>
      <c r="K52" s="499"/>
      <c r="L52" s="499"/>
      <c r="O52" s="500"/>
      <c r="P52" s="500"/>
      <c r="Q52" s="500"/>
      <c r="R52" s="500"/>
      <c r="S52" s="501"/>
      <c r="T52" s="501"/>
      <c r="U52" s="501"/>
      <c r="V52" s="502"/>
      <c r="Y52" s="503"/>
      <c r="Z52" s="503"/>
      <c r="AB52" s="499"/>
    </row>
    <row r="53" spans="1:28" s="498" customFormat="1" ht="30">
      <c r="A53" s="505" t="s">
        <v>864</v>
      </c>
      <c r="B53" s="506"/>
      <c r="D53" s="499"/>
      <c r="E53" s="499"/>
      <c r="F53" s="499"/>
      <c r="G53" s="499"/>
      <c r="H53" s="499"/>
      <c r="I53" s="499"/>
      <c r="J53" s="499"/>
      <c r="K53" s="499"/>
      <c r="L53" s="499"/>
      <c r="M53" s="507"/>
      <c r="O53" s="500"/>
      <c r="P53" s="500"/>
      <c r="Q53" s="500"/>
      <c r="R53" s="500"/>
      <c r="S53" s="501"/>
      <c r="T53" s="501"/>
      <c r="U53" s="501"/>
      <c r="V53" s="501"/>
      <c r="Y53" s="503"/>
      <c r="Z53" s="503"/>
      <c r="AB53" s="499"/>
    </row>
    <row r="54" spans="1:28" s="498" customFormat="1" ht="30">
      <c r="A54" s="505" t="s">
        <v>865</v>
      </c>
      <c r="B54" s="506"/>
      <c r="D54" s="499"/>
      <c r="E54" s="499"/>
      <c r="F54" s="499"/>
      <c r="G54" s="499"/>
      <c r="H54" s="499"/>
      <c r="I54" s="499"/>
      <c r="J54" s="499"/>
      <c r="K54" s="499"/>
      <c r="L54" s="499"/>
      <c r="M54" s="507"/>
      <c r="O54" s="500"/>
      <c r="P54" s="500"/>
      <c r="Q54" s="500"/>
      <c r="R54" s="500"/>
      <c r="S54" s="501"/>
      <c r="T54" s="501"/>
      <c r="U54" s="501"/>
      <c r="V54" s="501"/>
      <c r="Y54" s="503"/>
      <c r="Z54" s="503"/>
      <c r="AB54" s="499"/>
    </row>
    <row r="55" spans="1:28" s="498" customFormat="1" ht="30">
      <c r="A55" s="505" t="s">
        <v>866</v>
      </c>
      <c r="C55" s="499"/>
      <c r="D55" s="499"/>
      <c r="E55" s="499"/>
      <c r="F55" s="499"/>
      <c r="G55" s="499"/>
      <c r="H55" s="499"/>
      <c r="I55" s="499"/>
      <c r="J55" s="499"/>
      <c r="K55" s="499"/>
      <c r="L55" s="499"/>
      <c r="M55" s="499"/>
      <c r="N55" s="499"/>
      <c r="O55" s="500"/>
      <c r="P55" s="500"/>
      <c r="Q55" s="500"/>
      <c r="R55" s="500"/>
      <c r="S55" s="501"/>
      <c r="T55" s="501"/>
      <c r="U55" s="501"/>
      <c r="V55" s="501"/>
      <c r="W55" s="499"/>
      <c r="Y55" s="503"/>
      <c r="Z55" s="504"/>
      <c r="AB55" s="499"/>
    </row>
    <row r="56" spans="1:28" s="498" customFormat="1" ht="30">
      <c r="A56" s="503"/>
      <c r="C56" s="499"/>
      <c r="D56" s="499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O56" s="500"/>
      <c r="P56" s="500"/>
      <c r="Q56" s="500"/>
      <c r="R56" s="500"/>
      <c r="S56" s="501"/>
      <c r="T56" s="501"/>
      <c r="U56" s="501"/>
      <c r="V56" s="501"/>
      <c r="W56" s="499"/>
      <c r="Y56" s="503"/>
      <c r="Z56" s="509"/>
      <c r="AB56" s="499"/>
    </row>
    <row r="57" spans="1:28" s="498" customFormat="1" ht="30">
      <c r="A57" s="503"/>
      <c r="D57" s="499"/>
      <c r="E57" s="499"/>
      <c r="F57" s="499"/>
      <c r="G57" s="499"/>
      <c r="H57" s="499"/>
      <c r="I57" s="499"/>
      <c r="J57" s="499"/>
      <c r="K57" s="499"/>
      <c r="L57" s="499"/>
      <c r="M57" s="507"/>
      <c r="O57" s="500"/>
      <c r="P57" s="500"/>
      <c r="Q57" s="500"/>
      <c r="R57" s="500"/>
      <c r="S57" s="501"/>
      <c r="T57" s="501"/>
      <c r="U57" s="811" t="s">
        <v>313</v>
      </c>
      <c r="V57" s="811"/>
      <c r="W57" s="811"/>
      <c r="X57" s="811"/>
      <c r="Y57" s="811"/>
      <c r="Z57" s="503"/>
      <c r="AB57" s="499"/>
    </row>
    <row r="58" spans="1:28" s="498" customFormat="1" ht="30">
      <c r="A58" s="503"/>
      <c r="D58" s="499"/>
      <c r="E58" s="499"/>
      <c r="F58" s="499"/>
      <c r="G58" s="499"/>
      <c r="H58" s="499"/>
      <c r="I58" s="499"/>
      <c r="J58" s="499"/>
      <c r="K58" s="499"/>
      <c r="L58" s="499"/>
      <c r="M58" s="507"/>
      <c r="O58" s="500"/>
      <c r="P58" s="500"/>
      <c r="Q58" s="500"/>
      <c r="R58" s="500"/>
      <c r="S58" s="501"/>
      <c r="T58" s="501"/>
      <c r="U58" s="811" t="s">
        <v>314</v>
      </c>
      <c r="V58" s="811"/>
      <c r="W58" s="811"/>
      <c r="X58" s="811"/>
      <c r="Y58" s="811"/>
      <c r="Z58" s="503"/>
      <c r="AB58" s="499"/>
    </row>
    <row r="59" spans="1:28" s="498" customFormat="1" ht="30">
      <c r="A59" s="503"/>
      <c r="D59" s="499"/>
      <c r="E59" s="499"/>
      <c r="F59" s="499"/>
      <c r="G59" s="499"/>
      <c r="H59" s="499"/>
      <c r="I59" s="499"/>
      <c r="J59" s="499"/>
      <c r="K59" s="499"/>
      <c r="L59" s="499"/>
      <c r="M59" s="507"/>
      <c r="O59" s="500"/>
      <c r="P59" s="500"/>
      <c r="Q59" s="500"/>
      <c r="R59" s="500"/>
      <c r="S59" s="501"/>
      <c r="T59" s="500"/>
      <c r="U59" s="811" t="s">
        <v>310</v>
      </c>
      <c r="V59" s="811"/>
      <c r="W59" s="811"/>
      <c r="X59" s="811"/>
      <c r="Y59" s="811"/>
      <c r="Z59" s="503"/>
      <c r="AB59" s="499"/>
    </row>
    <row r="60" spans="1:28">
      <c r="O60" s="1"/>
      <c r="P60" s="1"/>
      <c r="Q60" s="1"/>
      <c r="R60" s="1"/>
      <c r="S60" s="219"/>
      <c r="T60" s="1"/>
      <c r="U60" s="1"/>
      <c r="V60" s="219"/>
    </row>
    <row r="61" spans="1:28">
      <c r="O61" s="1"/>
      <c r="P61" s="1"/>
      <c r="Q61" s="1"/>
      <c r="R61" s="1"/>
      <c r="S61" s="219"/>
      <c r="T61" s="219"/>
      <c r="U61" s="219"/>
      <c r="V61" s="219"/>
    </row>
    <row r="62" spans="1:28">
      <c r="O62" s="1"/>
      <c r="P62" s="1"/>
      <c r="Q62" s="1"/>
      <c r="R62" s="1"/>
      <c r="S62" s="219"/>
      <c r="T62" s="219"/>
      <c r="U62" s="219"/>
      <c r="V62" s="219"/>
    </row>
    <row r="63" spans="1:28">
      <c r="O63" s="1"/>
      <c r="P63" s="1"/>
      <c r="Q63" s="1"/>
      <c r="R63" s="1"/>
      <c r="S63" s="219"/>
      <c r="T63" s="219"/>
      <c r="U63" s="219"/>
      <c r="V63" s="219"/>
    </row>
    <row r="64" spans="1:28">
      <c r="O64" s="1"/>
      <c r="P64" s="1"/>
      <c r="Q64" s="1"/>
      <c r="R64" s="1"/>
      <c r="S64" s="219"/>
      <c r="T64" s="219"/>
      <c r="U64" s="219"/>
      <c r="V64" s="219"/>
    </row>
    <row r="65" spans="15:22">
      <c r="O65" s="1"/>
      <c r="P65" s="1"/>
      <c r="Q65" s="1"/>
      <c r="R65" s="1"/>
      <c r="S65" s="219"/>
      <c r="T65" s="1"/>
      <c r="U65" s="1"/>
      <c r="V65" s="219"/>
    </row>
    <row r="66" spans="15:22">
      <c r="O66" s="1"/>
      <c r="P66" s="1"/>
      <c r="Q66" s="1"/>
      <c r="R66" s="1"/>
      <c r="S66" s="219"/>
      <c r="T66" s="1"/>
      <c r="U66" s="1"/>
      <c r="V66" s="219"/>
    </row>
    <row r="67" spans="15:22">
      <c r="O67" s="1"/>
      <c r="P67" s="1"/>
      <c r="Q67" s="1"/>
      <c r="R67" s="1"/>
      <c r="S67" s="219"/>
      <c r="T67" s="219"/>
      <c r="U67" s="219"/>
      <c r="V67" s="219"/>
    </row>
    <row r="68" spans="15:22">
      <c r="O68" s="1"/>
      <c r="P68" s="1"/>
      <c r="Q68" s="1"/>
      <c r="R68" s="1"/>
      <c r="S68" s="219"/>
      <c r="T68" s="1"/>
      <c r="U68" s="1"/>
      <c r="V68" s="219"/>
    </row>
    <row r="69" spans="15:22">
      <c r="O69" s="1"/>
      <c r="P69" s="1"/>
      <c r="Q69" s="1"/>
      <c r="R69" s="1"/>
      <c r="S69" s="219"/>
      <c r="T69" s="1"/>
      <c r="U69" s="1"/>
      <c r="V69" s="219"/>
    </row>
    <row r="70" spans="15:22">
      <c r="O70" s="1"/>
      <c r="P70" s="1"/>
      <c r="Q70" s="1"/>
      <c r="R70" s="1"/>
      <c r="S70" s="219"/>
      <c r="T70" s="219"/>
      <c r="U70" s="219"/>
      <c r="V70" s="219"/>
    </row>
    <row r="71" spans="15:22">
      <c r="O71" s="1"/>
      <c r="P71" s="1"/>
      <c r="Q71" s="1"/>
      <c r="R71" s="1"/>
      <c r="S71" s="219"/>
      <c r="T71" s="1"/>
      <c r="U71" s="1"/>
      <c r="V71" s="220"/>
    </row>
    <row r="72" spans="15:22">
      <c r="O72" s="1"/>
      <c r="P72" s="1"/>
      <c r="Q72" s="1"/>
      <c r="R72" s="1"/>
      <c r="S72" s="219"/>
      <c r="T72" s="219"/>
      <c r="U72" s="219"/>
      <c r="V72" s="220"/>
    </row>
    <row r="73" spans="15:22">
      <c r="O73" s="1"/>
      <c r="P73" s="1"/>
      <c r="Q73" s="1"/>
      <c r="R73" s="1"/>
      <c r="S73" s="219"/>
      <c r="T73" s="219"/>
      <c r="U73" s="219"/>
      <c r="V73" s="219"/>
    </row>
    <row r="74" spans="15:22">
      <c r="O74" s="1"/>
      <c r="P74" s="1"/>
      <c r="Q74" s="1"/>
      <c r="R74" s="1"/>
      <c r="S74" s="219"/>
      <c r="T74" s="1"/>
      <c r="U74" s="1"/>
      <c r="V74" s="219"/>
    </row>
    <row r="75" spans="15:22">
      <c r="O75" s="1"/>
      <c r="P75" s="1"/>
      <c r="Q75" s="1"/>
      <c r="R75" s="1"/>
      <c r="S75" s="219"/>
      <c r="T75" s="219"/>
      <c r="U75" s="219"/>
      <c r="V75" s="220"/>
    </row>
  </sheetData>
  <mergeCells count="34">
    <mergeCell ref="U57:Y57"/>
    <mergeCell ref="U58:Y58"/>
    <mergeCell ref="U59:Y59"/>
    <mergeCell ref="T7:T8"/>
    <mergeCell ref="U7:U8"/>
    <mergeCell ref="V7:V8"/>
    <mergeCell ref="W7:W8"/>
    <mergeCell ref="Y7:Y8"/>
    <mergeCell ref="P7:P8"/>
    <mergeCell ref="Q7:Q8"/>
    <mergeCell ref="R7:R8"/>
    <mergeCell ref="S7:S8"/>
    <mergeCell ref="Z7:Z8"/>
    <mergeCell ref="J7:J8"/>
    <mergeCell ref="K7:K8"/>
    <mergeCell ref="L7:L8"/>
    <mergeCell ref="M7:M8"/>
    <mergeCell ref="N7:N8"/>
    <mergeCell ref="A1:Z1"/>
    <mergeCell ref="A2:Z2"/>
    <mergeCell ref="A3:Z3"/>
    <mergeCell ref="A4:Z4"/>
    <mergeCell ref="A6:A9"/>
    <mergeCell ref="B6:B9"/>
    <mergeCell ref="D6:I6"/>
    <mergeCell ref="J6:M6"/>
    <mergeCell ref="Q6:S6"/>
    <mergeCell ref="T6:V6"/>
    <mergeCell ref="Y6:Z6"/>
    <mergeCell ref="C7:C8"/>
    <mergeCell ref="D7:D8"/>
    <mergeCell ref="E7:E8"/>
    <mergeCell ref="F7:H7"/>
    <mergeCell ref="I7:I8"/>
  </mergeCells>
  <printOptions horizontalCentered="1"/>
  <pageMargins left="0.51181102362204722" right="0.11811023622047245" top="0.35433070866141736" bottom="0.15748031496062992" header="0.31496062992125984" footer="0.31496062992125984"/>
  <pageSetup paperSize="9" scale="46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AG44"/>
  <sheetViews>
    <sheetView view="pageBreakPreview" zoomScale="84" zoomScaleNormal="90" zoomScaleSheetLayoutView="84" workbookViewId="0">
      <selection sqref="A1:XFD1048576"/>
    </sheetView>
  </sheetViews>
  <sheetFormatPr defaultRowHeight="24.6"/>
  <cols>
    <col min="1" max="1" width="12.6640625" style="517" customWidth="1"/>
    <col min="2" max="2" width="36.6640625" style="518" bestFit="1" customWidth="1"/>
    <col min="3" max="3" width="14.77734375" style="518" customWidth="1"/>
    <col min="4" max="5" width="9" style="519" customWidth="1"/>
    <col min="6" max="7" width="13.6640625" style="519" customWidth="1"/>
    <col min="8" max="12" width="9" style="519" customWidth="1"/>
    <col min="13" max="13" width="10.21875" style="518" customWidth="1"/>
    <col min="14" max="14" width="13.6640625" style="518" customWidth="1"/>
    <col min="15" max="15" width="1" style="518" customWidth="1"/>
    <col min="16" max="16" width="14.109375" style="517" customWidth="1"/>
    <col min="17" max="22" width="8.21875" style="517" customWidth="1"/>
    <col min="23" max="23" width="14.88671875" style="518" bestFit="1" customWidth="1"/>
    <col min="24" max="24" width="1.33203125" style="518" customWidth="1"/>
    <col min="25" max="25" width="11.109375" style="517" customWidth="1"/>
    <col min="26" max="26" width="11.33203125" style="517" customWidth="1"/>
    <col min="27" max="27" width="4.6640625" style="518" customWidth="1"/>
    <col min="28" max="28" width="17.21875" style="519" bestFit="1" customWidth="1"/>
    <col min="29" max="29" width="13.33203125" style="518" bestFit="1" customWidth="1"/>
    <col min="30" max="30" width="4.33203125" style="518" customWidth="1"/>
    <col min="31" max="31" width="17.6640625" style="518" bestFit="1" customWidth="1"/>
    <col min="32" max="32" width="9" style="518"/>
    <col min="33" max="33" width="13.88671875" style="518" bestFit="1" customWidth="1"/>
    <col min="34" max="34" width="9" style="518"/>
    <col min="35" max="35" width="16.33203125" style="518" bestFit="1" customWidth="1"/>
    <col min="36" max="263" width="9" style="518"/>
    <col min="264" max="264" width="17.88671875" style="518" bestFit="1" customWidth="1"/>
    <col min="265" max="265" width="40.77734375" style="518" customWidth="1"/>
    <col min="266" max="266" width="18.77734375" style="518" customWidth="1"/>
    <col min="267" max="267" width="17.21875" style="518" bestFit="1" customWidth="1"/>
    <col min="268" max="268" width="17.21875" style="518" customWidth="1"/>
    <col min="269" max="269" width="16.109375" style="518" bestFit="1" customWidth="1"/>
    <col min="270" max="270" width="12.88671875" style="518" customWidth="1"/>
    <col min="271" max="271" width="16.33203125" style="518" bestFit="1" customWidth="1"/>
    <col min="272" max="272" width="13.6640625" style="518" bestFit="1" customWidth="1"/>
    <col min="273" max="273" width="19.109375" style="518" bestFit="1" customWidth="1"/>
    <col min="274" max="274" width="4.33203125" style="518" customWidth="1"/>
    <col min="275" max="275" width="17.6640625" style="518" bestFit="1" customWidth="1"/>
    <col min="276" max="276" width="16.33203125" style="518" bestFit="1" customWidth="1"/>
    <col min="277" max="277" width="14.6640625" style="518" bestFit="1" customWidth="1"/>
    <col min="278" max="278" width="12.77734375" style="518" bestFit="1" customWidth="1"/>
    <col min="279" max="279" width="18.77734375" style="518" customWidth="1"/>
    <col min="280" max="280" width="4.21875" style="518" customWidth="1"/>
    <col min="281" max="282" width="17.21875" style="518" bestFit="1" customWidth="1"/>
    <col min="283" max="283" width="4.6640625" style="518" customWidth="1"/>
    <col min="284" max="284" width="17.21875" style="518" bestFit="1" customWidth="1"/>
    <col min="285" max="285" width="9" style="518"/>
    <col min="286" max="286" width="4.33203125" style="518" customWidth="1"/>
    <col min="287" max="287" width="17.6640625" style="518" bestFit="1" customWidth="1"/>
    <col min="288" max="290" width="9" style="518"/>
    <col min="291" max="291" width="16.33203125" style="518" bestFit="1" customWidth="1"/>
    <col min="292" max="519" width="9" style="518"/>
    <col min="520" max="520" width="17.88671875" style="518" bestFit="1" customWidth="1"/>
    <col min="521" max="521" width="40.77734375" style="518" customWidth="1"/>
    <col min="522" max="522" width="18.77734375" style="518" customWidth="1"/>
    <col min="523" max="523" width="17.21875" style="518" bestFit="1" customWidth="1"/>
    <col min="524" max="524" width="17.21875" style="518" customWidth="1"/>
    <col min="525" max="525" width="16.109375" style="518" bestFit="1" customWidth="1"/>
    <col min="526" max="526" width="12.88671875" style="518" customWidth="1"/>
    <col min="527" max="527" width="16.33203125" style="518" bestFit="1" customWidth="1"/>
    <col min="528" max="528" width="13.6640625" style="518" bestFit="1" customWidth="1"/>
    <col min="529" max="529" width="19.109375" style="518" bestFit="1" customWidth="1"/>
    <col min="530" max="530" width="4.33203125" style="518" customWidth="1"/>
    <col min="531" max="531" width="17.6640625" style="518" bestFit="1" customWidth="1"/>
    <col min="532" max="532" width="16.33203125" style="518" bestFit="1" customWidth="1"/>
    <col min="533" max="533" width="14.6640625" style="518" bestFit="1" customWidth="1"/>
    <col min="534" max="534" width="12.77734375" style="518" bestFit="1" customWidth="1"/>
    <col min="535" max="535" width="18.77734375" style="518" customWidth="1"/>
    <col min="536" max="536" width="4.21875" style="518" customWidth="1"/>
    <col min="537" max="538" width="17.21875" style="518" bestFit="1" customWidth="1"/>
    <col min="539" max="539" width="4.6640625" style="518" customWidth="1"/>
    <col min="540" max="540" width="17.21875" style="518" bestFit="1" customWidth="1"/>
    <col min="541" max="541" width="9" style="518"/>
    <col min="542" max="542" width="4.33203125" style="518" customWidth="1"/>
    <col min="543" max="543" width="17.6640625" style="518" bestFit="1" customWidth="1"/>
    <col min="544" max="546" width="9" style="518"/>
    <col min="547" max="547" width="16.33203125" style="518" bestFit="1" customWidth="1"/>
    <col min="548" max="775" width="9" style="518"/>
    <col min="776" max="776" width="17.88671875" style="518" bestFit="1" customWidth="1"/>
    <col min="777" max="777" width="40.77734375" style="518" customWidth="1"/>
    <col min="778" max="778" width="18.77734375" style="518" customWidth="1"/>
    <col min="779" max="779" width="17.21875" style="518" bestFit="1" customWidth="1"/>
    <col min="780" max="780" width="17.21875" style="518" customWidth="1"/>
    <col min="781" max="781" width="16.109375" style="518" bestFit="1" customWidth="1"/>
    <col min="782" max="782" width="12.88671875" style="518" customWidth="1"/>
    <col min="783" max="783" width="16.33203125" style="518" bestFit="1" customWidth="1"/>
    <col min="784" max="784" width="13.6640625" style="518" bestFit="1" customWidth="1"/>
    <col min="785" max="785" width="19.109375" style="518" bestFit="1" customWidth="1"/>
    <col min="786" max="786" width="4.33203125" style="518" customWidth="1"/>
    <col min="787" max="787" width="17.6640625" style="518" bestFit="1" customWidth="1"/>
    <col min="788" max="788" width="16.33203125" style="518" bestFit="1" customWidth="1"/>
    <col min="789" max="789" width="14.6640625" style="518" bestFit="1" customWidth="1"/>
    <col min="790" max="790" width="12.77734375" style="518" bestFit="1" customWidth="1"/>
    <col min="791" max="791" width="18.77734375" style="518" customWidth="1"/>
    <col min="792" max="792" width="4.21875" style="518" customWidth="1"/>
    <col min="793" max="794" width="17.21875" style="518" bestFit="1" customWidth="1"/>
    <col min="795" max="795" width="4.6640625" style="518" customWidth="1"/>
    <col min="796" max="796" width="17.21875" style="518" bestFit="1" customWidth="1"/>
    <col min="797" max="797" width="9" style="518"/>
    <col min="798" max="798" width="4.33203125" style="518" customWidth="1"/>
    <col min="799" max="799" width="17.6640625" style="518" bestFit="1" customWidth="1"/>
    <col min="800" max="802" width="9" style="518"/>
    <col min="803" max="803" width="16.33203125" style="518" bestFit="1" customWidth="1"/>
    <col min="804" max="1031" width="9" style="518"/>
    <col min="1032" max="1032" width="17.88671875" style="518" bestFit="1" customWidth="1"/>
    <col min="1033" max="1033" width="40.77734375" style="518" customWidth="1"/>
    <col min="1034" max="1034" width="18.77734375" style="518" customWidth="1"/>
    <col min="1035" max="1035" width="17.21875" style="518" bestFit="1" customWidth="1"/>
    <col min="1036" max="1036" width="17.21875" style="518" customWidth="1"/>
    <col min="1037" max="1037" width="16.109375" style="518" bestFit="1" customWidth="1"/>
    <col min="1038" max="1038" width="12.88671875" style="518" customWidth="1"/>
    <col min="1039" max="1039" width="16.33203125" style="518" bestFit="1" customWidth="1"/>
    <col min="1040" max="1040" width="13.6640625" style="518" bestFit="1" customWidth="1"/>
    <col min="1041" max="1041" width="19.109375" style="518" bestFit="1" customWidth="1"/>
    <col min="1042" max="1042" width="4.33203125" style="518" customWidth="1"/>
    <col min="1043" max="1043" width="17.6640625" style="518" bestFit="1" customWidth="1"/>
    <col min="1044" max="1044" width="16.33203125" style="518" bestFit="1" customWidth="1"/>
    <col min="1045" max="1045" width="14.6640625" style="518" bestFit="1" customWidth="1"/>
    <col min="1046" max="1046" width="12.77734375" style="518" bestFit="1" customWidth="1"/>
    <col min="1047" max="1047" width="18.77734375" style="518" customWidth="1"/>
    <col min="1048" max="1048" width="4.21875" style="518" customWidth="1"/>
    <col min="1049" max="1050" width="17.21875" style="518" bestFit="1" customWidth="1"/>
    <col min="1051" max="1051" width="4.6640625" style="518" customWidth="1"/>
    <col min="1052" max="1052" width="17.21875" style="518" bestFit="1" customWidth="1"/>
    <col min="1053" max="1053" width="9" style="518"/>
    <col min="1054" max="1054" width="4.33203125" style="518" customWidth="1"/>
    <col min="1055" max="1055" width="17.6640625" style="518" bestFit="1" customWidth="1"/>
    <col min="1056" max="1058" width="9" style="518"/>
    <col min="1059" max="1059" width="16.33203125" style="518" bestFit="1" customWidth="1"/>
    <col min="1060" max="1287" width="9" style="518"/>
    <col min="1288" max="1288" width="17.88671875" style="518" bestFit="1" customWidth="1"/>
    <col min="1289" max="1289" width="40.77734375" style="518" customWidth="1"/>
    <col min="1290" max="1290" width="18.77734375" style="518" customWidth="1"/>
    <col min="1291" max="1291" width="17.21875" style="518" bestFit="1" customWidth="1"/>
    <col min="1292" max="1292" width="17.21875" style="518" customWidth="1"/>
    <col min="1293" max="1293" width="16.109375" style="518" bestFit="1" customWidth="1"/>
    <col min="1294" max="1294" width="12.88671875" style="518" customWidth="1"/>
    <col min="1295" max="1295" width="16.33203125" style="518" bestFit="1" customWidth="1"/>
    <col min="1296" max="1296" width="13.6640625" style="518" bestFit="1" customWidth="1"/>
    <col min="1297" max="1297" width="19.109375" style="518" bestFit="1" customWidth="1"/>
    <col min="1298" max="1298" width="4.33203125" style="518" customWidth="1"/>
    <col min="1299" max="1299" width="17.6640625" style="518" bestFit="1" customWidth="1"/>
    <col min="1300" max="1300" width="16.33203125" style="518" bestFit="1" customWidth="1"/>
    <col min="1301" max="1301" width="14.6640625" style="518" bestFit="1" customWidth="1"/>
    <col min="1302" max="1302" width="12.77734375" style="518" bestFit="1" customWidth="1"/>
    <col min="1303" max="1303" width="18.77734375" style="518" customWidth="1"/>
    <col min="1304" max="1304" width="4.21875" style="518" customWidth="1"/>
    <col min="1305" max="1306" width="17.21875" style="518" bestFit="1" customWidth="1"/>
    <col min="1307" max="1307" width="4.6640625" style="518" customWidth="1"/>
    <col min="1308" max="1308" width="17.21875" style="518" bestFit="1" customWidth="1"/>
    <col min="1309" max="1309" width="9" style="518"/>
    <col min="1310" max="1310" width="4.33203125" style="518" customWidth="1"/>
    <col min="1311" max="1311" width="17.6640625" style="518" bestFit="1" customWidth="1"/>
    <col min="1312" max="1314" width="9" style="518"/>
    <col min="1315" max="1315" width="16.33203125" style="518" bestFit="1" customWidth="1"/>
    <col min="1316" max="1543" width="9" style="518"/>
    <col min="1544" max="1544" width="17.88671875" style="518" bestFit="1" customWidth="1"/>
    <col min="1545" max="1545" width="40.77734375" style="518" customWidth="1"/>
    <col min="1546" max="1546" width="18.77734375" style="518" customWidth="1"/>
    <col min="1547" max="1547" width="17.21875" style="518" bestFit="1" customWidth="1"/>
    <col min="1548" max="1548" width="17.21875" style="518" customWidth="1"/>
    <col min="1549" max="1549" width="16.109375" style="518" bestFit="1" customWidth="1"/>
    <col min="1550" max="1550" width="12.88671875" style="518" customWidth="1"/>
    <col min="1551" max="1551" width="16.33203125" style="518" bestFit="1" customWidth="1"/>
    <col min="1552" max="1552" width="13.6640625" style="518" bestFit="1" customWidth="1"/>
    <col min="1553" max="1553" width="19.109375" style="518" bestFit="1" customWidth="1"/>
    <col min="1554" max="1554" width="4.33203125" style="518" customWidth="1"/>
    <col min="1555" max="1555" width="17.6640625" style="518" bestFit="1" customWidth="1"/>
    <col min="1556" max="1556" width="16.33203125" style="518" bestFit="1" customWidth="1"/>
    <col min="1557" max="1557" width="14.6640625" style="518" bestFit="1" customWidth="1"/>
    <col min="1558" max="1558" width="12.77734375" style="518" bestFit="1" customWidth="1"/>
    <col min="1559" max="1559" width="18.77734375" style="518" customWidth="1"/>
    <col min="1560" max="1560" width="4.21875" style="518" customWidth="1"/>
    <col min="1561" max="1562" width="17.21875" style="518" bestFit="1" customWidth="1"/>
    <col min="1563" max="1563" width="4.6640625" style="518" customWidth="1"/>
    <col min="1564" max="1564" width="17.21875" style="518" bestFit="1" customWidth="1"/>
    <col min="1565" max="1565" width="9" style="518"/>
    <col min="1566" max="1566" width="4.33203125" style="518" customWidth="1"/>
    <col min="1567" max="1567" width="17.6640625" style="518" bestFit="1" customWidth="1"/>
    <col min="1568" max="1570" width="9" style="518"/>
    <col min="1571" max="1571" width="16.33203125" style="518" bestFit="1" customWidth="1"/>
    <col min="1572" max="1799" width="9" style="518"/>
    <col min="1800" max="1800" width="17.88671875" style="518" bestFit="1" customWidth="1"/>
    <col min="1801" max="1801" width="40.77734375" style="518" customWidth="1"/>
    <col min="1802" max="1802" width="18.77734375" style="518" customWidth="1"/>
    <col min="1803" max="1803" width="17.21875" style="518" bestFit="1" customWidth="1"/>
    <col min="1804" max="1804" width="17.21875" style="518" customWidth="1"/>
    <col min="1805" max="1805" width="16.109375" style="518" bestFit="1" customWidth="1"/>
    <col min="1806" max="1806" width="12.88671875" style="518" customWidth="1"/>
    <col min="1807" max="1807" width="16.33203125" style="518" bestFit="1" customWidth="1"/>
    <col min="1808" max="1808" width="13.6640625" style="518" bestFit="1" customWidth="1"/>
    <col min="1809" max="1809" width="19.109375" style="518" bestFit="1" customWidth="1"/>
    <col min="1810" max="1810" width="4.33203125" style="518" customWidth="1"/>
    <col min="1811" max="1811" width="17.6640625" style="518" bestFit="1" customWidth="1"/>
    <col min="1812" max="1812" width="16.33203125" style="518" bestFit="1" customWidth="1"/>
    <col min="1813" max="1813" width="14.6640625" style="518" bestFit="1" customWidth="1"/>
    <col min="1814" max="1814" width="12.77734375" style="518" bestFit="1" customWidth="1"/>
    <col min="1815" max="1815" width="18.77734375" style="518" customWidth="1"/>
    <col min="1816" max="1816" width="4.21875" style="518" customWidth="1"/>
    <col min="1817" max="1818" width="17.21875" style="518" bestFit="1" customWidth="1"/>
    <col min="1819" max="1819" width="4.6640625" style="518" customWidth="1"/>
    <col min="1820" max="1820" width="17.21875" style="518" bestFit="1" customWidth="1"/>
    <col min="1821" max="1821" width="9" style="518"/>
    <col min="1822" max="1822" width="4.33203125" style="518" customWidth="1"/>
    <col min="1823" max="1823" width="17.6640625" style="518" bestFit="1" customWidth="1"/>
    <col min="1824" max="1826" width="9" style="518"/>
    <col min="1827" max="1827" width="16.33203125" style="518" bestFit="1" customWidth="1"/>
    <col min="1828" max="2055" width="9" style="518"/>
    <col min="2056" max="2056" width="17.88671875" style="518" bestFit="1" customWidth="1"/>
    <col min="2057" max="2057" width="40.77734375" style="518" customWidth="1"/>
    <col min="2058" max="2058" width="18.77734375" style="518" customWidth="1"/>
    <col min="2059" max="2059" width="17.21875" style="518" bestFit="1" customWidth="1"/>
    <col min="2060" max="2060" width="17.21875" style="518" customWidth="1"/>
    <col min="2061" max="2061" width="16.109375" style="518" bestFit="1" customWidth="1"/>
    <col min="2062" max="2062" width="12.88671875" style="518" customWidth="1"/>
    <col min="2063" max="2063" width="16.33203125" style="518" bestFit="1" customWidth="1"/>
    <col min="2064" max="2064" width="13.6640625" style="518" bestFit="1" customWidth="1"/>
    <col min="2065" max="2065" width="19.109375" style="518" bestFit="1" customWidth="1"/>
    <col min="2066" max="2066" width="4.33203125" style="518" customWidth="1"/>
    <col min="2067" max="2067" width="17.6640625" style="518" bestFit="1" customWidth="1"/>
    <col min="2068" max="2068" width="16.33203125" style="518" bestFit="1" customWidth="1"/>
    <col min="2069" max="2069" width="14.6640625" style="518" bestFit="1" customWidth="1"/>
    <col min="2070" max="2070" width="12.77734375" style="518" bestFit="1" customWidth="1"/>
    <col min="2071" max="2071" width="18.77734375" style="518" customWidth="1"/>
    <col min="2072" max="2072" width="4.21875" style="518" customWidth="1"/>
    <col min="2073" max="2074" width="17.21875" style="518" bestFit="1" customWidth="1"/>
    <col min="2075" max="2075" width="4.6640625" style="518" customWidth="1"/>
    <col min="2076" max="2076" width="17.21875" style="518" bestFit="1" customWidth="1"/>
    <col min="2077" max="2077" width="9" style="518"/>
    <col min="2078" max="2078" width="4.33203125" style="518" customWidth="1"/>
    <col min="2079" max="2079" width="17.6640625" style="518" bestFit="1" customWidth="1"/>
    <col min="2080" max="2082" width="9" style="518"/>
    <col min="2083" max="2083" width="16.33203125" style="518" bestFit="1" customWidth="1"/>
    <col min="2084" max="2311" width="9" style="518"/>
    <col min="2312" max="2312" width="17.88671875" style="518" bestFit="1" customWidth="1"/>
    <col min="2313" max="2313" width="40.77734375" style="518" customWidth="1"/>
    <col min="2314" max="2314" width="18.77734375" style="518" customWidth="1"/>
    <col min="2315" max="2315" width="17.21875" style="518" bestFit="1" customWidth="1"/>
    <col min="2316" max="2316" width="17.21875" style="518" customWidth="1"/>
    <col min="2317" max="2317" width="16.109375" style="518" bestFit="1" customWidth="1"/>
    <col min="2318" max="2318" width="12.88671875" style="518" customWidth="1"/>
    <col min="2319" max="2319" width="16.33203125" style="518" bestFit="1" customWidth="1"/>
    <col min="2320" max="2320" width="13.6640625" style="518" bestFit="1" customWidth="1"/>
    <col min="2321" max="2321" width="19.109375" style="518" bestFit="1" customWidth="1"/>
    <col min="2322" max="2322" width="4.33203125" style="518" customWidth="1"/>
    <col min="2323" max="2323" width="17.6640625" style="518" bestFit="1" customWidth="1"/>
    <col min="2324" max="2324" width="16.33203125" style="518" bestFit="1" customWidth="1"/>
    <col min="2325" max="2325" width="14.6640625" style="518" bestFit="1" customWidth="1"/>
    <col min="2326" max="2326" width="12.77734375" style="518" bestFit="1" customWidth="1"/>
    <col min="2327" max="2327" width="18.77734375" style="518" customWidth="1"/>
    <col min="2328" max="2328" width="4.21875" style="518" customWidth="1"/>
    <col min="2329" max="2330" width="17.21875" style="518" bestFit="1" customWidth="1"/>
    <col min="2331" max="2331" width="4.6640625" style="518" customWidth="1"/>
    <col min="2332" max="2332" width="17.21875" style="518" bestFit="1" customWidth="1"/>
    <col min="2333" max="2333" width="9" style="518"/>
    <col min="2334" max="2334" width="4.33203125" style="518" customWidth="1"/>
    <col min="2335" max="2335" width="17.6640625" style="518" bestFit="1" customWidth="1"/>
    <col min="2336" max="2338" width="9" style="518"/>
    <col min="2339" max="2339" width="16.33203125" style="518" bestFit="1" customWidth="1"/>
    <col min="2340" max="2567" width="9" style="518"/>
    <col min="2568" max="2568" width="17.88671875" style="518" bestFit="1" customWidth="1"/>
    <col min="2569" max="2569" width="40.77734375" style="518" customWidth="1"/>
    <col min="2570" max="2570" width="18.77734375" style="518" customWidth="1"/>
    <col min="2571" max="2571" width="17.21875" style="518" bestFit="1" customWidth="1"/>
    <col min="2572" max="2572" width="17.21875" style="518" customWidth="1"/>
    <col min="2573" max="2573" width="16.109375" style="518" bestFit="1" customWidth="1"/>
    <col min="2574" max="2574" width="12.88671875" style="518" customWidth="1"/>
    <col min="2575" max="2575" width="16.33203125" style="518" bestFit="1" customWidth="1"/>
    <col min="2576" max="2576" width="13.6640625" style="518" bestFit="1" customWidth="1"/>
    <col min="2577" max="2577" width="19.109375" style="518" bestFit="1" customWidth="1"/>
    <col min="2578" max="2578" width="4.33203125" style="518" customWidth="1"/>
    <col min="2579" max="2579" width="17.6640625" style="518" bestFit="1" customWidth="1"/>
    <col min="2580" max="2580" width="16.33203125" style="518" bestFit="1" customWidth="1"/>
    <col min="2581" max="2581" width="14.6640625" style="518" bestFit="1" customWidth="1"/>
    <col min="2582" max="2582" width="12.77734375" style="518" bestFit="1" customWidth="1"/>
    <col min="2583" max="2583" width="18.77734375" style="518" customWidth="1"/>
    <col min="2584" max="2584" width="4.21875" style="518" customWidth="1"/>
    <col min="2585" max="2586" width="17.21875" style="518" bestFit="1" customWidth="1"/>
    <col min="2587" max="2587" width="4.6640625" style="518" customWidth="1"/>
    <col min="2588" max="2588" width="17.21875" style="518" bestFit="1" customWidth="1"/>
    <col min="2589" max="2589" width="9" style="518"/>
    <col min="2590" max="2590" width="4.33203125" style="518" customWidth="1"/>
    <col min="2591" max="2591" width="17.6640625" style="518" bestFit="1" customWidth="1"/>
    <col min="2592" max="2594" width="9" style="518"/>
    <col min="2595" max="2595" width="16.33203125" style="518" bestFit="1" customWidth="1"/>
    <col min="2596" max="2823" width="9" style="518"/>
    <col min="2824" max="2824" width="17.88671875" style="518" bestFit="1" customWidth="1"/>
    <col min="2825" max="2825" width="40.77734375" style="518" customWidth="1"/>
    <col min="2826" max="2826" width="18.77734375" style="518" customWidth="1"/>
    <col min="2827" max="2827" width="17.21875" style="518" bestFit="1" customWidth="1"/>
    <col min="2828" max="2828" width="17.21875" style="518" customWidth="1"/>
    <col min="2829" max="2829" width="16.109375" style="518" bestFit="1" customWidth="1"/>
    <col min="2830" max="2830" width="12.88671875" style="518" customWidth="1"/>
    <col min="2831" max="2831" width="16.33203125" style="518" bestFit="1" customWidth="1"/>
    <col min="2832" max="2832" width="13.6640625" style="518" bestFit="1" customWidth="1"/>
    <col min="2833" max="2833" width="19.109375" style="518" bestFit="1" customWidth="1"/>
    <col min="2834" max="2834" width="4.33203125" style="518" customWidth="1"/>
    <col min="2835" max="2835" width="17.6640625" style="518" bestFit="1" customWidth="1"/>
    <col min="2836" max="2836" width="16.33203125" style="518" bestFit="1" customWidth="1"/>
    <col min="2837" max="2837" width="14.6640625" style="518" bestFit="1" customWidth="1"/>
    <col min="2838" max="2838" width="12.77734375" style="518" bestFit="1" customWidth="1"/>
    <col min="2839" max="2839" width="18.77734375" style="518" customWidth="1"/>
    <col min="2840" max="2840" width="4.21875" style="518" customWidth="1"/>
    <col min="2841" max="2842" width="17.21875" style="518" bestFit="1" customWidth="1"/>
    <col min="2843" max="2843" width="4.6640625" style="518" customWidth="1"/>
    <col min="2844" max="2844" width="17.21875" style="518" bestFit="1" customWidth="1"/>
    <col min="2845" max="2845" width="9" style="518"/>
    <col min="2846" max="2846" width="4.33203125" style="518" customWidth="1"/>
    <col min="2847" max="2847" width="17.6640625" style="518" bestFit="1" customWidth="1"/>
    <col min="2848" max="2850" width="9" style="518"/>
    <col min="2851" max="2851" width="16.33203125" style="518" bestFit="1" customWidth="1"/>
    <col min="2852" max="3079" width="9" style="518"/>
    <col min="3080" max="3080" width="17.88671875" style="518" bestFit="1" customWidth="1"/>
    <col min="3081" max="3081" width="40.77734375" style="518" customWidth="1"/>
    <col min="3082" max="3082" width="18.77734375" style="518" customWidth="1"/>
    <col min="3083" max="3083" width="17.21875" style="518" bestFit="1" customWidth="1"/>
    <col min="3084" max="3084" width="17.21875" style="518" customWidth="1"/>
    <col min="3085" max="3085" width="16.109375" style="518" bestFit="1" customWidth="1"/>
    <col min="3086" max="3086" width="12.88671875" style="518" customWidth="1"/>
    <col min="3087" max="3087" width="16.33203125" style="518" bestFit="1" customWidth="1"/>
    <col min="3088" max="3088" width="13.6640625" style="518" bestFit="1" customWidth="1"/>
    <col min="3089" max="3089" width="19.109375" style="518" bestFit="1" customWidth="1"/>
    <col min="3090" max="3090" width="4.33203125" style="518" customWidth="1"/>
    <col min="3091" max="3091" width="17.6640625" style="518" bestFit="1" customWidth="1"/>
    <col min="3092" max="3092" width="16.33203125" style="518" bestFit="1" customWidth="1"/>
    <col min="3093" max="3093" width="14.6640625" style="518" bestFit="1" customWidth="1"/>
    <col min="3094" max="3094" width="12.77734375" style="518" bestFit="1" customWidth="1"/>
    <col min="3095" max="3095" width="18.77734375" style="518" customWidth="1"/>
    <col min="3096" max="3096" width="4.21875" style="518" customWidth="1"/>
    <col min="3097" max="3098" width="17.21875" style="518" bestFit="1" customWidth="1"/>
    <col min="3099" max="3099" width="4.6640625" style="518" customWidth="1"/>
    <col min="3100" max="3100" width="17.21875" style="518" bestFit="1" customWidth="1"/>
    <col min="3101" max="3101" width="9" style="518"/>
    <col min="3102" max="3102" width="4.33203125" style="518" customWidth="1"/>
    <col min="3103" max="3103" width="17.6640625" style="518" bestFit="1" customWidth="1"/>
    <col min="3104" max="3106" width="9" style="518"/>
    <col min="3107" max="3107" width="16.33203125" style="518" bestFit="1" customWidth="1"/>
    <col min="3108" max="3335" width="9" style="518"/>
    <col min="3336" max="3336" width="17.88671875" style="518" bestFit="1" customWidth="1"/>
    <col min="3337" max="3337" width="40.77734375" style="518" customWidth="1"/>
    <col min="3338" max="3338" width="18.77734375" style="518" customWidth="1"/>
    <col min="3339" max="3339" width="17.21875" style="518" bestFit="1" customWidth="1"/>
    <col min="3340" max="3340" width="17.21875" style="518" customWidth="1"/>
    <col min="3341" max="3341" width="16.109375" style="518" bestFit="1" customWidth="1"/>
    <col min="3342" max="3342" width="12.88671875" style="518" customWidth="1"/>
    <col min="3343" max="3343" width="16.33203125" style="518" bestFit="1" customWidth="1"/>
    <col min="3344" max="3344" width="13.6640625" style="518" bestFit="1" customWidth="1"/>
    <col min="3345" max="3345" width="19.109375" style="518" bestFit="1" customWidth="1"/>
    <col min="3346" max="3346" width="4.33203125" style="518" customWidth="1"/>
    <col min="3347" max="3347" width="17.6640625" style="518" bestFit="1" customWidth="1"/>
    <col min="3348" max="3348" width="16.33203125" style="518" bestFit="1" customWidth="1"/>
    <col min="3349" max="3349" width="14.6640625" style="518" bestFit="1" customWidth="1"/>
    <col min="3350" max="3350" width="12.77734375" style="518" bestFit="1" customWidth="1"/>
    <col min="3351" max="3351" width="18.77734375" style="518" customWidth="1"/>
    <col min="3352" max="3352" width="4.21875" style="518" customWidth="1"/>
    <col min="3353" max="3354" width="17.21875" style="518" bestFit="1" customWidth="1"/>
    <col min="3355" max="3355" width="4.6640625" style="518" customWidth="1"/>
    <col min="3356" max="3356" width="17.21875" style="518" bestFit="1" customWidth="1"/>
    <col min="3357" max="3357" width="9" style="518"/>
    <col min="3358" max="3358" width="4.33203125" style="518" customWidth="1"/>
    <col min="3359" max="3359" width="17.6640625" style="518" bestFit="1" customWidth="1"/>
    <col min="3360" max="3362" width="9" style="518"/>
    <col min="3363" max="3363" width="16.33203125" style="518" bestFit="1" customWidth="1"/>
    <col min="3364" max="3591" width="9" style="518"/>
    <col min="3592" max="3592" width="17.88671875" style="518" bestFit="1" customWidth="1"/>
    <col min="3593" max="3593" width="40.77734375" style="518" customWidth="1"/>
    <col min="3594" max="3594" width="18.77734375" style="518" customWidth="1"/>
    <col min="3595" max="3595" width="17.21875" style="518" bestFit="1" customWidth="1"/>
    <col min="3596" max="3596" width="17.21875" style="518" customWidth="1"/>
    <col min="3597" max="3597" width="16.109375" style="518" bestFit="1" customWidth="1"/>
    <col min="3598" max="3598" width="12.88671875" style="518" customWidth="1"/>
    <col min="3599" max="3599" width="16.33203125" style="518" bestFit="1" customWidth="1"/>
    <col min="3600" max="3600" width="13.6640625" style="518" bestFit="1" customWidth="1"/>
    <col min="3601" max="3601" width="19.109375" style="518" bestFit="1" customWidth="1"/>
    <col min="3602" max="3602" width="4.33203125" style="518" customWidth="1"/>
    <col min="3603" max="3603" width="17.6640625" style="518" bestFit="1" customWidth="1"/>
    <col min="3604" max="3604" width="16.33203125" style="518" bestFit="1" customWidth="1"/>
    <col min="3605" max="3605" width="14.6640625" style="518" bestFit="1" customWidth="1"/>
    <col min="3606" max="3606" width="12.77734375" style="518" bestFit="1" customWidth="1"/>
    <col min="3607" max="3607" width="18.77734375" style="518" customWidth="1"/>
    <col min="3608" max="3608" width="4.21875" style="518" customWidth="1"/>
    <col min="3609" max="3610" width="17.21875" style="518" bestFit="1" customWidth="1"/>
    <col min="3611" max="3611" width="4.6640625" style="518" customWidth="1"/>
    <col min="3612" max="3612" width="17.21875" style="518" bestFit="1" customWidth="1"/>
    <col min="3613" max="3613" width="9" style="518"/>
    <col min="3614" max="3614" width="4.33203125" style="518" customWidth="1"/>
    <col min="3615" max="3615" width="17.6640625" style="518" bestFit="1" customWidth="1"/>
    <col min="3616" max="3618" width="9" style="518"/>
    <col min="3619" max="3619" width="16.33203125" style="518" bestFit="1" customWidth="1"/>
    <col min="3620" max="3847" width="9" style="518"/>
    <col min="3848" max="3848" width="17.88671875" style="518" bestFit="1" customWidth="1"/>
    <col min="3849" max="3849" width="40.77734375" style="518" customWidth="1"/>
    <col min="3850" max="3850" width="18.77734375" style="518" customWidth="1"/>
    <col min="3851" max="3851" width="17.21875" style="518" bestFit="1" customWidth="1"/>
    <col min="3852" max="3852" width="17.21875" style="518" customWidth="1"/>
    <col min="3853" max="3853" width="16.109375" style="518" bestFit="1" customWidth="1"/>
    <col min="3854" max="3854" width="12.88671875" style="518" customWidth="1"/>
    <col min="3855" max="3855" width="16.33203125" style="518" bestFit="1" customWidth="1"/>
    <col min="3856" max="3856" width="13.6640625" style="518" bestFit="1" customWidth="1"/>
    <col min="3857" max="3857" width="19.109375" style="518" bestFit="1" customWidth="1"/>
    <col min="3858" max="3858" width="4.33203125" style="518" customWidth="1"/>
    <col min="3859" max="3859" width="17.6640625" style="518" bestFit="1" customWidth="1"/>
    <col min="3860" max="3860" width="16.33203125" style="518" bestFit="1" customWidth="1"/>
    <col min="3861" max="3861" width="14.6640625" style="518" bestFit="1" customWidth="1"/>
    <col min="3862" max="3862" width="12.77734375" style="518" bestFit="1" customWidth="1"/>
    <col min="3863" max="3863" width="18.77734375" style="518" customWidth="1"/>
    <col min="3864" max="3864" width="4.21875" style="518" customWidth="1"/>
    <col min="3865" max="3866" width="17.21875" style="518" bestFit="1" customWidth="1"/>
    <col min="3867" max="3867" width="4.6640625" style="518" customWidth="1"/>
    <col min="3868" max="3868" width="17.21875" style="518" bestFit="1" customWidth="1"/>
    <col min="3869" max="3869" width="9" style="518"/>
    <col min="3870" max="3870" width="4.33203125" style="518" customWidth="1"/>
    <col min="3871" max="3871" width="17.6640625" style="518" bestFit="1" customWidth="1"/>
    <col min="3872" max="3874" width="9" style="518"/>
    <col min="3875" max="3875" width="16.33203125" style="518" bestFit="1" customWidth="1"/>
    <col min="3876" max="4103" width="9" style="518"/>
    <col min="4104" max="4104" width="17.88671875" style="518" bestFit="1" customWidth="1"/>
    <col min="4105" max="4105" width="40.77734375" style="518" customWidth="1"/>
    <col min="4106" max="4106" width="18.77734375" style="518" customWidth="1"/>
    <col min="4107" max="4107" width="17.21875" style="518" bestFit="1" customWidth="1"/>
    <col min="4108" max="4108" width="17.21875" style="518" customWidth="1"/>
    <col min="4109" max="4109" width="16.109375" style="518" bestFit="1" customWidth="1"/>
    <col min="4110" max="4110" width="12.88671875" style="518" customWidth="1"/>
    <col min="4111" max="4111" width="16.33203125" style="518" bestFit="1" customWidth="1"/>
    <col min="4112" max="4112" width="13.6640625" style="518" bestFit="1" customWidth="1"/>
    <col min="4113" max="4113" width="19.109375" style="518" bestFit="1" customWidth="1"/>
    <col min="4114" max="4114" width="4.33203125" style="518" customWidth="1"/>
    <col min="4115" max="4115" width="17.6640625" style="518" bestFit="1" customWidth="1"/>
    <col min="4116" max="4116" width="16.33203125" style="518" bestFit="1" customWidth="1"/>
    <col min="4117" max="4117" width="14.6640625" style="518" bestFit="1" customWidth="1"/>
    <col min="4118" max="4118" width="12.77734375" style="518" bestFit="1" customWidth="1"/>
    <col min="4119" max="4119" width="18.77734375" style="518" customWidth="1"/>
    <col min="4120" max="4120" width="4.21875" style="518" customWidth="1"/>
    <col min="4121" max="4122" width="17.21875" style="518" bestFit="1" customWidth="1"/>
    <col min="4123" max="4123" width="4.6640625" style="518" customWidth="1"/>
    <col min="4124" max="4124" width="17.21875" style="518" bestFit="1" customWidth="1"/>
    <col min="4125" max="4125" width="9" style="518"/>
    <col min="4126" max="4126" width="4.33203125" style="518" customWidth="1"/>
    <col min="4127" max="4127" width="17.6640625" style="518" bestFit="1" customWidth="1"/>
    <col min="4128" max="4130" width="9" style="518"/>
    <col min="4131" max="4131" width="16.33203125" style="518" bestFit="1" customWidth="1"/>
    <col min="4132" max="4359" width="9" style="518"/>
    <col min="4360" max="4360" width="17.88671875" style="518" bestFit="1" customWidth="1"/>
    <col min="4361" max="4361" width="40.77734375" style="518" customWidth="1"/>
    <col min="4362" max="4362" width="18.77734375" style="518" customWidth="1"/>
    <col min="4363" max="4363" width="17.21875" style="518" bestFit="1" customWidth="1"/>
    <col min="4364" max="4364" width="17.21875" style="518" customWidth="1"/>
    <col min="4365" max="4365" width="16.109375" style="518" bestFit="1" customWidth="1"/>
    <col min="4366" max="4366" width="12.88671875" style="518" customWidth="1"/>
    <col min="4367" max="4367" width="16.33203125" style="518" bestFit="1" customWidth="1"/>
    <col min="4368" max="4368" width="13.6640625" style="518" bestFit="1" customWidth="1"/>
    <col min="4369" max="4369" width="19.109375" style="518" bestFit="1" customWidth="1"/>
    <col min="4370" max="4370" width="4.33203125" style="518" customWidth="1"/>
    <col min="4371" max="4371" width="17.6640625" style="518" bestFit="1" customWidth="1"/>
    <col min="4372" max="4372" width="16.33203125" style="518" bestFit="1" customWidth="1"/>
    <col min="4373" max="4373" width="14.6640625" style="518" bestFit="1" customWidth="1"/>
    <col min="4374" max="4374" width="12.77734375" style="518" bestFit="1" customWidth="1"/>
    <col min="4375" max="4375" width="18.77734375" style="518" customWidth="1"/>
    <col min="4376" max="4376" width="4.21875" style="518" customWidth="1"/>
    <col min="4377" max="4378" width="17.21875" style="518" bestFit="1" customWidth="1"/>
    <col min="4379" max="4379" width="4.6640625" style="518" customWidth="1"/>
    <col min="4380" max="4380" width="17.21875" style="518" bestFit="1" customWidth="1"/>
    <col min="4381" max="4381" width="9" style="518"/>
    <col min="4382" max="4382" width="4.33203125" style="518" customWidth="1"/>
    <col min="4383" max="4383" width="17.6640625" style="518" bestFit="1" customWidth="1"/>
    <col min="4384" max="4386" width="9" style="518"/>
    <col min="4387" max="4387" width="16.33203125" style="518" bestFit="1" customWidth="1"/>
    <col min="4388" max="4615" width="9" style="518"/>
    <col min="4616" max="4616" width="17.88671875" style="518" bestFit="1" customWidth="1"/>
    <col min="4617" max="4617" width="40.77734375" style="518" customWidth="1"/>
    <col min="4618" max="4618" width="18.77734375" style="518" customWidth="1"/>
    <col min="4619" max="4619" width="17.21875" style="518" bestFit="1" customWidth="1"/>
    <col min="4620" max="4620" width="17.21875" style="518" customWidth="1"/>
    <col min="4621" max="4621" width="16.109375" style="518" bestFit="1" customWidth="1"/>
    <col min="4622" max="4622" width="12.88671875" style="518" customWidth="1"/>
    <col min="4623" max="4623" width="16.33203125" style="518" bestFit="1" customWidth="1"/>
    <col min="4624" max="4624" width="13.6640625" style="518" bestFit="1" customWidth="1"/>
    <col min="4625" max="4625" width="19.109375" style="518" bestFit="1" customWidth="1"/>
    <col min="4626" max="4626" width="4.33203125" style="518" customWidth="1"/>
    <col min="4627" max="4627" width="17.6640625" style="518" bestFit="1" customWidth="1"/>
    <col min="4628" max="4628" width="16.33203125" style="518" bestFit="1" customWidth="1"/>
    <col min="4629" max="4629" width="14.6640625" style="518" bestFit="1" customWidth="1"/>
    <col min="4630" max="4630" width="12.77734375" style="518" bestFit="1" customWidth="1"/>
    <col min="4631" max="4631" width="18.77734375" style="518" customWidth="1"/>
    <col min="4632" max="4632" width="4.21875" style="518" customWidth="1"/>
    <col min="4633" max="4634" width="17.21875" style="518" bestFit="1" customWidth="1"/>
    <col min="4635" max="4635" width="4.6640625" style="518" customWidth="1"/>
    <col min="4636" max="4636" width="17.21875" style="518" bestFit="1" customWidth="1"/>
    <col min="4637" max="4637" width="9" style="518"/>
    <col min="4638" max="4638" width="4.33203125" style="518" customWidth="1"/>
    <col min="4639" max="4639" width="17.6640625" style="518" bestFit="1" customWidth="1"/>
    <col min="4640" max="4642" width="9" style="518"/>
    <col min="4643" max="4643" width="16.33203125" style="518" bestFit="1" customWidth="1"/>
    <col min="4644" max="4871" width="9" style="518"/>
    <col min="4872" max="4872" width="17.88671875" style="518" bestFit="1" customWidth="1"/>
    <col min="4873" max="4873" width="40.77734375" style="518" customWidth="1"/>
    <col min="4874" max="4874" width="18.77734375" style="518" customWidth="1"/>
    <col min="4875" max="4875" width="17.21875" style="518" bestFit="1" customWidth="1"/>
    <col min="4876" max="4876" width="17.21875" style="518" customWidth="1"/>
    <col min="4877" max="4877" width="16.109375" style="518" bestFit="1" customWidth="1"/>
    <col min="4878" max="4878" width="12.88671875" style="518" customWidth="1"/>
    <col min="4879" max="4879" width="16.33203125" style="518" bestFit="1" customWidth="1"/>
    <col min="4880" max="4880" width="13.6640625" style="518" bestFit="1" customWidth="1"/>
    <col min="4881" max="4881" width="19.109375" style="518" bestFit="1" customWidth="1"/>
    <col min="4882" max="4882" width="4.33203125" style="518" customWidth="1"/>
    <col min="4883" max="4883" width="17.6640625" style="518" bestFit="1" customWidth="1"/>
    <col min="4884" max="4884" width="16.33203125" style="518" bestFit="1" customWidth="1"/>
    <col min="4885" max="4885" width="14.6640625" style="518" bestFit="1" customWidth="1"/>
    <col min="4886" max="4886" width="12.77734375" style="518" bestFit="1" customWidth="1"/>
    <col min="4887" max="4887" width="18.77734375" style="518" customWidth="1"/>
    <col min="4888" max="4888" width="4.21875" style="518" customWidth="1"/>
    <col min="4889" max="4890" width="17.21875" style="518" bestFit="1" customWidth="1"/>
    <col min="4891" max="4891" width="4.6640625" style="518" customWidth="1"/>
    <col min="4892" max="4892" width="17.21875" style="518" bestFit="1" customWidth="1"/>
    <col min="4893" max="4893" width="9" style="518"/>
    <col min="4894" max="4894" width="4.33203125" style="518" customWidth="1"/>
    <col min="4895" max="4895" width="17.6640625" style="518" bestFit="1" customWidth="1"/>
    <col min="4896" max="4898" width="9" style="518"/>
    <col min="4899" max="4899" width="16.33203125" style="518" bestFit="1" customWidth="1"/>
    <col min="4900" max="5127" width="9" style="518"/>
    <col min="5128" max="5128" width="17.88671875" style="518" bestFit="1" customWidth="1"/>
    <col min="5129" max="5129" width="40.77734375" style="518" customWidth="1"/>
    <col min="5130" max="5130" width="18.77734375" style="518" customWidth="1"/>
    <col min="5131" max="5131" width="17.21875" style="518" bestFit="1" customWidth="1"/>
    <col min="5132" max="5132" width="17.21875" style="518" customWidth="1"/>
    <col min="5133" max="5133" width="16.109375" style="518" bestFit="1" customWidth="1"/>
    <col min="5134" max="5134" width="12.88671875" style="518" customWidth="1"/>
    <col min="5135" max="5135" width="16.33203125" style="518" bestFit="1" customWidth="1"/>
    <col min="5136" max="5136" width="13.6640625" style="518" bestFit="1" customWidth="1"/>
    <col min="5137" max="5137" width="19.109375" style="518" bestFit="1" customWidth="1"/>
    <col min="5138" max="5138" width="4.33203125" style="518" customWidth="1"/>
    <col min="5139" max="5139" width="17.6640625" style="518" bestFit="1" customWidth="1"/>
    <col min="5140" max="5140" width="16.33203125" style="518" bestFit="1" customWidth="1"/>
    <col min="5141" max="5141" width="14.6640625" style="518" bestFit="1" customWidth="1"/>
    <col min="5142" max="5142" width="12.77734375" style="518" bestFit="1" customWidth="1"/>
    <col min="5143" max="5143" width="18.77734375" style="518" customWidth="1"/>
    <col min="5144" max="5144" width="4.21875" style="518" customWidth="1"/>
    <col min="5145" max="5146" width="17.21875" style="518" bestFit="1" customWidth="1"/>
    <col min="5147" max="5147" width="4.6640625" style="518" customWidth="1"/>
    <col min="5148" max="5148" width="17.21875" style="518" bestFit="1" customWidth="1"/>
    <col min="5149" max="5149" width="9" style="518"/>
    <col min="5150" max="5150" width="4.33203125" style="518" customWidth="1"/>
    <col min="5151" max="5151" width="17.6640625" style="518" bestFit="1" customWidth="1"/>
    <col min="5152" max="5154" width="9" style="518"/>
    <col min="5155" max="5155" width="16.33203125" style="518" bestFit="1" customWidth="1"/>
    <col min="5156" max="5383" width="9" style="518"/>
    <col min="5384" max="5384" width="17.88671875" style="518" bestFit="1" customWidth="1"/>
    <col min="5385" max="5385" width="40.77734375" style="518" customWidth="1"/>
    <col min="5386" max="5386" width="18.77734375" style="518" customWidth="1"/>
    <col min="5387" max="5387" width="17.21875" style="518" bestFit="1" customWidth="1"/>
    <col min="5388" max="5388" width="17.21875" style="518" customWidth="1"/>
    <col min="5389" max="5389" width="16.109375" style="518" bestFit="1" customWidth="1"/>
    <col min="5390" max="5390" width="12.88671875" style="518" customWidth="1"/>
    <col min="5391" max="5391" width="16.33203125" style="518" bestFit="1" customWidth="1"/>
    <col min="5392" max="5392" width="13.6640625" style="518" bestFit="1" customWidth="1"/>
    <col min="5393" max="5393" width="19.109375" style="518" bestFit="1" customWidth="1"/>
    <col min="5394" max="5394" width="4.33203125" style="518" customWidth="1"/>
    <col min="5395" max="5395" width="17.6640625" style="518" bestFit="1" customWidth="1"/>
    <col min="5396" max="5396" width="16.33203125" style="518" bestFit="1" customWidth="1"/>
    <col min="5397" max="5397" width="14.6640625" style="518" bestFit="1" customWidth="1"/>
    <col min="5398" max="5398" width="12.77734375" style="518" bestFit="1" customWidth="1"/>
    <col min="5399" max="5399" width="18.77734375" style="518" customWidth="1"/>
    <col min="5400" max="5400" width="4.21875" style="518" customWidth="1"/>
    <col min="5401" max="5402" width="17.21875" style="518" bestFit="1" customWidth="1"/>
    <col min="5403" max="5403" width="4.6640625" style="518" customWidth="1"/>
    <col min="5404" max="5404" width="17.21875" style="518" bestFit="1" customWidth="1"/>
    <col min="5405" max="5405" width="9" style="518"/>
    <col min="5406" max="5406" width="4.33203125" style="518" customWidth="1"/>
    <col min="5407" max="5407" width="17.6640625" style="518" bestFit="1" customWidth="1"/>
    <col min="5408" max="5410" width="9" style="518"/>
    <col min="5411" max="5411" width="16.33203125" style="518" bestFit="1" customWidth="1"/>
    <col min="5412" max="5639" width="9" style="518"/>
    <col min="5640" max="5640" width="17.88671875" style="518" bestFit="1" customWidth="1"/>
    <col min="5641" max="5641" width="40.77734375" style="518" customWidth="1"/>
    <col min="5642" max="5642" width="18.77734375" style="518" customWidth="1"/>
    <col min="5643" max="5643" width="17.21875" style="518" bestFit="1" customWidth="1"/>
    <col min="5644" max="5644" width="17.21875" style="518" customWidth="1"/>
    <col min="5645" max="5645" width="16.109375" style="518" bestFit="1" customWidth="1"/>
    <col min="5646" max="5646" width="12.88671875" style="518" customWidth="1"/>
    <col min="5647" max="5647" width="16.33203125" style="518" bestFit="1" customWidth="1"/>
    <col min="5648" max="5648" width="13.6640625" style="518" bestFit="1" customWidth="1"/>
    <col min="5649" max="5649" width="19.109375" style="518" bestFit="1" customWidth="1"/>
    <col min="5650" max="5650" width="4.33203125" style="518" customWidth="1"/>
    <col min="5651" max="5651" width="17.6640625" style="518" bestFit="1" customWidth="1"/>
    <col min="5652" max="5652" width="16.33203125" style="518" bestFit="1" customWidth="1"/>
    <col min="5653" max="5653" width="14.6640625" style="518" bestFit="1" customWidth="1"/>
    <col min="5654" max="5654" width="12.77734375" style="518" bestFit="1" customWidth="1"/>
    <col min="5655" max="5655" width="18.77734375" style="518" customWidth="1"/>
    <col min="5656" max="5656" width="4.21875" style="518" customWidth="1"/>
    <col min="5657" max="5658" width="17.21875" style="518" bestFit="1" customWidth="1"/>
    <col min="5659" max="5659" width="4.6640625" style="518" customWidth="1"/>
    <col min="5660" max="5660" width="17.21875" style="518" bestFit="1" customWidth="1"/>
    <col min="5661" max="5661" width="9" style="518"/>
    <col min="5662" max="5662" width="4.33203125" style="518" customWidth="1"/>
    <col min="5663" max="5663" width="17.6640625" style="518" bestFit="1" customWidth="1"/>
    <col min="5664" max="5666" width="9" style="518"/>
    <col min="5667" max="5667" width="16.33203125" style="518" bestFit="1" customWidth="1"/>
    <col min="5668" max="5895" width="9" style="518"/>
    <col min="5896" max="5896" width="17.88671875" style="518" bestFit="1" customWidth="1"/>
    <col min="5897" max="5897" width="40.77734375" style="518" customWidth="1"/>
    <col min="5898" max="5898" width="18.77734375" style="518" customWidth="1"/>
    <col min="5899" max="5899" width="17.21875" style="518" bestFit="1" customWidth="1"/>
    <col min="5900" max="5900" width="17.21875" style="518" customWidth="1"/>
    <col min="5901" max="5901" width="16.109375" style="518" bestFit="1" customWidth="1"/>
    <col min="5902" max="5902" width="12.88671875" style="518" customWidth="1"/>
    <col min="5903" max="5903" width="16.33203125" style="518" bestFit="1" customWidth="1"/>
    <col min="5904" max="5904" width="13.6640625" style="518" bestFit="1" customWidth="1"/>
    <col min="5905" max="5905" width="19.109375" style="518" bestFit="1" customWidth="1"/>
    <col min="5906" max="5906" width="4.33203125" style="518" customWidth="1"/>
    <col min="5907" max="5907" width="17.6640625" style="518" bestFit="1" customWidth="1"/>
    <col min="5908" max="5908" width="16.33203125" style="518" bestFit="1" customWidth="1"/>
    <col min="5909" max="5909" width="14.6640625" style="518" bestFit="1" customWidth="1"/>
    <col min="5910" max="5910" width="12.77734375" style="518" bestFit="1" customWidth="1"/>
    <col min="5911" max="5911" width="18.77734375" style="518" customWidth="1"/>
    <col min="5912" max="5912" width="4.21875" style="518" customWidth="1"/>
    <col min="5913" max="5914" width="17.21875" style="518" bestFit="1" customWidth="1"/>
    <col min="5915" max="5915" width="4.6640625" style="518" customWidth="1"/>
    <col min="5916" max="5916" width="17.21875" style="518" bestFit="1" customWidth="1"/>
    <col min="5917" max="5917" width="9" style="518"/>
    <col min="5918" max="5918" width="4.33203125" style="518" customWidth="1"/>
    <col min="5919" max="5919" width="17.6640625" style="518" bestFit="1" customWidth="1"/>
    <col min="5920" max="5922" width="9" style="518"/>
    <col min="5923" max="5923" width="16.33203125" style="518" bestFit="1" customWidth="1"/>
    <col min="5924" max="6151" width="9" style="518"/>
    <col min="6152" max="6152" width="17.88671875" style="518" bestFit="1" customWidth="1"/>
    <col min="6153" max="6153" width="40.77734375" style="518" customWidth="1"/>
    <col min="6154" max="6154" width="18.77734375" style="518" customWidth="1"/>
    <col min="6155" max="6155" width="17.21875" style="518" bestFit="1" customWidth="1"/>
    <col min="6156" max="6156" width="17.21875" style="518" customWidth="1"/>
    <col min="6157" max="6157" width="16.109375" style="518" bestFit="1" customWidth="1"/>
    <col min="6158" max="6158" width="12.88671875" style="518" customWidth="1"/>
    <col min="6159" max="6159" width="16.33203125" style="518" bestFit="1" customWidth="1"/>
    <col min="6160" max="6160" width="13.6640625" style="518" bestFit="1" customWidth="1"/>
    <col min="6161" max="6161" width="19.109375" style="518" bestFit="1" customWidth="1"/>
    <col min="6162" max="6162" width="4.33203125" style="518" customWidth="1"/>
    <col min="6163" max="6163" width="17.6640625" style="518" bestFit="1" customWidth="1"/>
    <col min="6164" max="6164" width="16.33203125" style="518" bestFit="1" customWidth="1"/>
    <col min="6165" max="6165" width="14.6640625" style="518" bestFit="1" customWidth="1"/>
    <col min="6166" max="6166" width="12.77734375" style="518" bestFit="1" customWidth="1"/>
    <col min="6167" max="6167" width="18.77734375" style="518" customWidth="1"/>
    <col min="6168" max="6168" width="4.21875" style="518" customWidth="1"/>
    <col min="6169" max="6170" width="17.21875" style="518" bestFit="1" customWidth="1"/>
    <col min="6171" max="6171" width="4.6640625" style="518" customWidth="1"/>
    <col min="6172" max="6172" width="17.21875" style="518" bestFit="1" customWidth="1"/>
    <col min="6173" max="6173" width="9" style="518"/>
    <col min="6174" max="6174" width="4.33203125" style="518" customWidth="1"/>
    <col min="6175" max="6175" width="17.6640625" style="518" bestFit="1" customWidth="1"/>
    <col min="6176" max="6178" width="9" style="518"/>
    <col min="6179" max="6179" width="16.33203125" style="518" bestFit="1" customWidth="1"/>
    <col min="6180" max="6407" width="9" style="518"/>
    <col min="6408" max="6408" width="17.88671875" style="518" bestFit="1" customWidth="1"/>
    <col min="6409" max="6409" width="40.77734375" style="518" customWidth="1"/>
    <col min="6410" max="6410" width="18.77734375" style="518" customWidth="1"/>
    <col min="6411" max="6411" width="17.21875" style="518" bestFit="1" customWidth="1"/>
    <col min="6412" max="6412" width="17.21875" style="518" customWidth="1"/>
    <col min="6413" max="6413" width="16.109375" style="518" bestFit="1" customWidth="1"/>
    <col min="6414" max="6414" width="12.88671875" style="518" customWidth="1"/>
    <col min="6415" max="6415" width="16.33203125" style="518" bestFit="1" customWidth="1"/>
    <col min="6416" max="6416" width="13.6640625" style="518" bestFit="1" customWidth="1"/>
    <col min="6417" max="6417" width="19.109375" style="518" bestFit="1" customWidth="1"/>
    <col min="6418" max="6418" width="4.33203125" style="518" customWidth="1"/>
    <col min="6419" max="6419" width="17.6640625" style="518" bestFit="1" customWidth="1"/>
    <col min="6420" max="6420" width="16.33203125" style="518" bestFit="1" customWidth="1"/>
    <col min="6421" max="6421" width="14.6640625" style="518" bestFit="1" customWidth="1"/>
    <col min="6422" max="6422" width="12.77734375" style="518" bestFit="1" customWidth="1"/>
    <col min="6423" max="6423" width="18.77734375" style="518" customWidth="1"/>
    <col min="6424" max="6424" width="4.21875" style="518" customWidth="1"/>
    <col min="6425" max="6426" width="17.21875" style="518" bestFit="1" customWidth="1"/>
    <col min="6427" max="6427" width="4.6640625" style="518" customWidth="1"/>
    <col min="6428" max="6428" width="17.21875" style="518" bestFit="1" customWidth="1"/>
    <col min="6429" max="6429" width="9" style="518"/>
    <col min="6430" max="6430" width="4.33203125" style="518" customWidth="1"/>
    <col min="6431" max="6431" width="17.6640625" style="518" bestFit="1" customWidth="1"/>
    <col min="6432" max="6434" width="9" style="518"/>
    <col min="6435" max="6435" width="16.33203125" style="518" bestFit="1" customWidth="1"/>
    <col min="6436" max="6663" width="9" style="518"/>
    <col min="6664" max="6664" width="17.88671875" style="518" bestFit="1" customWidth="1"/>
    <col min="6665" max="6665" width="40.77734375" style="518" customWidth="1"/>
    <col min="6666" max="6666" width="18.77734375" style="518" customWidth="1"/>
    <col min="6667" max="6667" width="17.21875" style="518" bestFit="1" customWidth="1"/>
    <col min="6668" max="6668" width="17.21875" style="518" customWidth="1"/>
    <col min="6669" max="6669" width="16.109375" style="518" bestFit="1" customWidth="1"/>
    <col min="6670" max="6670" width="12.88671875" style="518" customWidth="1"/>
    <col min="6671" max="6671" width="16.33203125" style="518" bestFit="1" customWidth="1"/>
    <col min="6672" max="6672" width="13.6640625" style="518" bestFit="1" customWidth="1"/>
    <col min="6673" max="6673" width="19.109375" style="518" bestFit="1" customWidth="1"/>
    <col min="6674" max="6674" width="4.33203125" style="518" customWidth="1"/>
    <col min="6675" max="6675" width="17.6640625" style="518" bestFit="1" customWidth="1"/>
    <col min="6676" max="6676" width="16.33203125" style="518" bestFit="1" customWidth="1"/>
    <col min="6677" max="6677" width="14.6640625" style="518" bestFit="1" customWidth="1"/>
    <col min="6678" max="6678" width="12.77734375" style="518" bestFit="1" customWidth="1"/>
    <col min="6679" max="6679" width="18.77734375" style="518" customWidth="1"/>
    <col min="6680" max="6680" width="4.21875" style="518" customWidth="1"/>
    <col min="6681" max="6682" width="17.21875" style="518" bestFit="1" customWidth="1"/>
    <col min="6683" max="6683" width="4.6640625" style="518" customWidth="1"/>
    <col min="6684" max="6684" width="17.21875" style="518" bestFit="1" customWidth="1"/>
    <col min="6685" max="6685" width="9" style="518"/>
    <col min="6686" max="6686" width="4.33203125" style="518" customWidth="1"/>
    <col min="6687" max="6687" width="17.6640625" style="518" bestFit="1" customWidth="1"/>
    <col min="6688" max="6690" width="9" style="518"/>
    <col min="6691" max="6691" width="16.33203125" style="518" bestFit="1" customWidth="1"/>
    <col min="6692" max="6919" width="9" style="518"/>
    <col min="6920" max="6920" width="17.88671875" style="518" bestFit="1" customWidth="1"/>
    <col min="6921" max="6921" width="40.77734375" style="518" customWidth="1"/>
    <col min="6922" max="6922" width="18.77734375" style="518" customWidth="1"/>
    <col min="6923" max="6923" width="17.21875" style="518" bestFit="1" customWidth="1"/>
    <col min="6924" max="6924" width="17.21875" style="518" customWidth="1"/>
    <col min="6925" max="6925" width="16.109375" style="518" bestFit="1" customWidth="1"/>
    <col min="6926" max="6926" width="12.88671875" style="518" customWidth="1"/>
    <col min="6927" max="6927" width="16.33203125" style="518" bestFit="1" customWidth="1"/>
    <col min="6928" max="6928" width="13.6640625" style="518" bestFit="1" customWidth="1"/>
    <col min="6929" max="6929" width="19.109375" style="518" bestFit="1" customWidth="1"/>
    <col min="6930" max="6930" width="4.33203125" style="518" customWidth="1"/>
    <col min="6931" max="6931" width="17.6640625" style="518" bestFit="1" customWidth="1"/>
    <col min="6932" max="6932" width="16.33203125" style="518" bestFit="1" customWidth="1"/>
    <col min="6933" max="6933" width="14.6640625" style="518" bestFit="1" customWidth="1"/>
    <col min="6934" max="6934" width="12.77734375" style="518" bestFit="1" customWidth="1"/>
    <col min="6935" max="6935" width="18.77734375" style="518" customWidth="1"/>
    <col min="6936" max="6936" width="4.21875" style="518" customWidth="1"/>
    <col min="6937" max="6938" width="17.21875" style="518" bestFit="1" customWidth="1"/>
    <col min="6939" max="6939" width="4.6640625" style="518" customWidth="1"/>
    <col min="6940" max="6940" width="17.21875" style="518" bestFit="1" customWidth="1"/>
    <col min="6941" max="6941" width="9" style="518"/>
    <col min="6942" max="6942" width="4.33203125" style="518" customWidth="1"/>
    <col min="6943" max="6943" width="17.6640625" style="518" bestFit="1" customWidth="1"/>
    <col min="6944" max="6946" width="9" style="518"/>
    <col min="6947" max="6947" width="16.33203125" style="518" bestFit="1" customWidth="1"/>
    <col min="6948" max="7175" width="9" style="518"/>
    <col min="7176" max="7176" width="17.88671875" style="518" bestFit="1" customWidth="1"/>
    <col min="7177" max="7177" width="40.77734375" style="518" customWidth="1"/>
    <col min="7178" max="7178" width="18.77734375" style="518" customWidth="1"/>
    <col min="7179" max="7179" width="17.21875" style="518" bestFit="1" customWidth="1"/>
    <col min="7180" max="7180" width="17.21875" style="518" customWidth="1"/>
    <col min="7181" max="7181" width="16.109375" style="518" bestFit="1" customWidth="1"/>
    <col min="7182" max="7182" width="12.88671875" style="518" customWidth="1"/>
    <col min="7183" max="7183" width="16.33203125" style="518" bestFit="1" customWidth="1"/>
    <col min="7184" max="7184" width="13.6640625" style="518" bestFit="1" customWidth="1"/>
    <col min="7185" max="7185" width="19.109375" style="518" bestFit="1" customWidth="1"/>
    <col min="7186" max="7186" width="4.33203125" style="518" customWidth="1"/>
    <col min="7187" max="7187" width="17.6640625" style="518" bestFit="1" customWidth="1"/>
    <col min="7188" max="7188" width="16.33203125" style="518" bestFit="1" customWidth="1"/>
    <col min="7189" max="7189" width="14.6640625" style="518" bestFit="1" customWidth="1"/>
    <col min="7190" max="7190" width="12.77734375" style="518" bestFit="1" customWidth="1"/>
    <col min="7191" max="7191" width="18.77734375" style="518" customWidth="1"/>
    <col min="7192" max="7192" width="4.21875" style="518" customWidth="1"/>
    <col min="7193" max="7194" width="17.21875" style="518" bestFit="1" customWidth="1"/>
    <col min="7195" max="7195" width="4.6640625" style="518" customWidth="1"/>
    <col min="7196" max="7196" width="17.21875" style="518" bestFit="1" customWidth="1"/>
    <col min="7197" max="7197" width="9" style="518"/>
    <col min="7198" max="7198" width="4.33203125" style="518" customWidth="1"/>
    <col min="7199" max="7199" width="17.6640625" style="518" bestFit="1" customWidth="1"/>
    <col min="7200" max="7202" width="9" style="518"/>
    <col min="7203" max="7203" width="16.33203125" style="518" bestFit="1" customWidth="1"/>
    <col min="7204" max="7431" width="9" style="518"/>
    <col min="7432" max="7432" width="17.88671875" style="518" bestFit="1" customWidth="1"/>
    <col min="7433" max="7433" width="40.77734375" style="518" customWidth="1"/>
    <col min="7434" max="7434" width="18.77734375" style="518" customWidth="1"/>
    <col min="7435" max="7435" width="17.21875" style="518" bestFit="1" customWidth="1"/>
    <col min="7436" max="7436" width="17.21875" style="518" customWidth="1"/>
    <col min="7437" max="7437" width="16.109375" style="518" bestFit="1" customWidth="1"/>
    <col min="7438" max="7438" width="12.88671875" style="518" customWidth="1"/>
    <col min="7439" max="7439" width="16.33203125" style="518" bestFit="1" customWidth="1"/>
    <col min="7440" max="7440" width="13.6640625" style="518" bestFit="1" customWidth="1"/>
    <col min="7441" max="7441" width="19.109375" style="518" bestFit="1" customWidth="1"/>
    <col min="7442" max="7442" width="4.33203125" style="518" customWidth="1"/>
    <col min="7443" max="7443" width="17.6640625" style="518" bestFit="1" customWidth="1"/>
    <col min="7444" max="7444" width="16.33203125" style="518" bestFit="1" customWidth="1"/>
    <col min="7445" max="7445" width="14.6640625" style="518" bestFit="1" customWidth="1"/>
    <col min="7446" max="7446" width="12.77734375" style="518" bestFit="1" customWidth="1"/>
    <col min="7447" max="7447" width="18.77734375" style="518" customWidth="1"/>
    <col min="7448" max="7448" width="4.21875" style="518" customWidth="1"/>
    <col min="7449" max="7450" width="17.21875" style="518" bestFit="1" customWidth="1"/>
    <col min="7451" max="7451" width="4.6640625" style="518" customWidth="1"/>
    <col min="7452" max="7452" width="17.21875" style="518" bestFit="1" customWidth="1"/>
    <col min="7453" max="7453" width="9" style="518"/>
    <col min="7454" max="7454" width="4.33203125" style="518" customWidth="1"/>
    <col min="7455" max="7455" width="17.6640625" style="518" bestFit="1" customWidth="1"/>
    <col min="7456" max="7458" width="9" style="518"/>
    <col min="7459" max="7459" width="16.33203125" style="518" bestFit="1" customWidth="1"/>
    <col min="7460" max="7687" width="9" style="518"/>
    <col min="7688" max="7688" width="17.88671875" style="518" bestFit="1" customWidth="1"/>
    <col min="7689" max="7689" width="40.77734375" style="518" customWidth="1"/>
    <col min="7690" max="7690" width="18.77734375" style="518" customWidth="1"/>
    <col min="7691" max="7691" width="17.21875" style="518" bestFit="1" customWidth="1"/>
    <col min="7692" max="7692" width="17.21875" style="518" customWidth="1"/>
    <col min="7693" max="7693" width="16.109375" style="518" bestFit="1" customWidth="1"/>
    <col min="7694" max="7694" width="12.88671875" style="518" customWidth="1"/>
    <col min="7695" max="7695" width="16.33203125" style="518" bestFit="1" customWidth="1"/>
    <col min="7696" max="7696" width="13.6640625" style="518" bestFit="1" customWidth="1"/>
    <col min="7697" max="7697" width="19.109375" style="518" bestFit="1" customWidth="1"/>
    <col min="7698" max="7698" width="4.33203125" style="518" customWidth="1"/>
    <col min="7699" max="7699" width="17.6640625" style="518" bestFit="1" customWidth="1"/>
    <col min="7700" max="7700" width="16.33203125" style="518" bestFit="1" customWidth="1"/>
    <col min="7701" max="7701" width="14.6640625" style="518" bestFit="1" customWidth="1"/>
    <col min="7702" max="7702" width="12.77734375" style="518" bestFit="1" customWidth="1"/>
    <col min="7703" max="7703" width="18.77734375" style="518" customWidth="1"/>
    <col min="7704" max="7704" width="4.21875" style="518" customWidth="1"/>
    <col min="7705" max="7706" width="17.21875" style="518" bestFit="1" customWidth="1"/>
    <col min="7707" max="7707" width="4.6640625" style="518" customWidth="1"/>
    <col min="7708" max="7708" width="17.21875" style="518" bestFit="1" customWidth="1"/>
    <col min="7709" max="7709" width="9" style="518"/>
    <col min="7710" max="7710" width="4.33203125" style="518" customWidth="1"/>
    <col min="7711" max="7711" width="17.6640625" style="518" bestFit="1" customWidth="1"/>
    <col min="7712" max="7714" width="9" style="518"/>
    <col min="7715" max="7715" width="16.33203125" style="518" bestFit="1" customWidth="1"/>
    <col min="7716" max="7943" width="9" style="518"/>
    <col min="7944" max="7944" width="17.88671875" style="518" bestFit="1" customWidth="1"/>
    <col min="7945" max="7945" width="40.77734375" style="518" customWidth="1"/>
    <col min="7946" max="7946" width="18.77734375" style="518" customWidth="1"/>
    <col min="7947" max="7947" width="17.21875" style="518" bestFit="1" customWidth="1"/>
    <col min="7948" max="7948" width="17.21875" style="518" customWidth="1"/>
    <col min="7949" max="7949" width="16.109375" style="518" bestFit="1" customWidth="1"/>
    <col min="7950" max="7950" width="12.88671875" style="518" customWidth="1"/>
    <col min="7951" max="7951" width="16.33203125" style="518" bestFit="1" customWidth="1"/>
    <col min="7952" max="7952" width="13.6640625" style="518" bestFit="1" customWidth="1"/>
    <col min="7953" max="7953" width="19.109375" style="518" bestFit="1" customWidth="1"/>
    <col min="7954" max="7954" width="4.33203125" style="518" customWidth="1"/>
    <col min="7955" max="7955" width="17.6640625" style="518" bestFit="1" customWidth="1"/>
    <col min="7956" max="7956" width="16.33203125" style="518" bestFit="1" customWidth="1"/>
    <col min="7957" max="7957" width="14.6640625" style="518" bestFit="1" customWidth="1"/>
    <col min="7958" max="7958" width="12.77734375" style="518" bestFit="1" customWidth="1"/>
    <col min="7959" max="7959" width="18.77734375" style="518" customWidth="1"/>
    <col min="7960" max="7960" width="4.21875" style="518" customWidth="1"/>
    <col min="7961" max="7962" width="17.21875" style="518" bestFit="1" customWidth="1"/>
    <col min="7963" max="7963" width="4.6640625" style="518" customWidth="1"/>
    <col min="7964" max="7964" width="17.21875" style="518" bestFit="1" customWidth="1"/>
    <col min="7965" max="7965" width="9" style="518"/>
    <col min="7966" max="7966" width="4.33203125" style="518" customWidth="1"/>
    <col min="7967" max="7967" width="17.6640625" style="518" bestFit="1" customWidth="1"/>
    <col min="7968" max="7970" width="9" style="518"/>
    <col min="7971" max="7971" width="16.33203125" style="518" bestFit="1" customWidth="1"/>
    <col min="7972" max="8199" width="9" style="518"/>
    <col min="8200" max="8200" width="17.88671875" style="518" bestFit="1" customWidth="1"/>
    <col min="8201" max="8201" width="40.77734375" style="518" customWidth="1"/>
    <col min="8202" max="8202" width="18.77734375" style="518" customWidth="1"/>
    <col min="8203" max="8203" width="17.21875" style="518" bestFit="1" customWidth="1"/>
    <col min="8204" max="8204" width="17.21875" style="518" customWidth="1"/>
    <col min="8205" max="8205" width="16.109375" style="518" bestFit="1" customWidth="1"/>
    <col min="8206" max="8206" width="12.88671875" style="518" customWidth="1"/>
    <col min="8207" max="8207" width="16.33203125" style="518" bestFit="1" customWidth="1"/>
    <col min="8208" max="8208" width="13.6640625" style="518" bestFit="1" customWidth="1"/>
    <col min="8209" max="8209" width="19.109375" style="518" bestFit="1" customWidth="1"/>
    <col min="8210" max="8210" width="4.33203125" style="518" customWidth="1"/>
    <col min="8211" max="8211" width="17.6640625" style="518" bestFit="1" customWidth="1"/>
    <col min="8212" max="8212" width="16.33203125" style="518" bestFit="1" customWidth="1"/>
    <col min="8213" max="8213" width="14.6640625" style="518" bestFit="1" customWidth="1"/>
    <col min="8214" max="8214" width="12.77734375" style="518" bestFit="1" customWidth="1"/>
    <col min="8215" max="8215" width="18.77734375" style="518" customWidth="1"/>
    <col min="8216" max="8216" width="4.21875" style="518" customWidth="1"/>
    <col min="8217" max="8218" width="17.21875" style="518" bestFit="1" customWidth="1"/>
    <col min="8219" max="8219" width="4.6640625" style="518" customWidth="1"/>
    <col min="8220" max="8220" width="17.21875" style="518" bestFit="1" customWidth="1"/>
    <col min="8221" max="8221" width="9" style="518"/>
    <col min="8222" max="8222" width="4.33203125" style="518" customWidth="1"/>
    <col min="8223" max="8223" width="17.6640625" style="518" bestFit="1" customWidth="1"/>
    <col min="8224" max="8226" width="9" style="518"/>
    <col min="8227" max="8227" width="16.33203125" style="518" bestFit="1" customWidth="1"/>
    <col min="8228" max="8455" width="9" style="518"/>
    <col min="8456" max="8456" width="17.88671875" style="518" bestFit="1" customWidth="1"/>
    <col min="8457" max="8457" width="40.77734375" style="518" customWidth="1"/>
    <col min="8458" max="8458" width="18.77734375" style="518" customWidth="1"/>
    <col min="8459" max="8459" width="17.21875" style="518" bestFit="1" customWidth="1"/>
    <col min="8460" max="8460" width="17.21875" style="518" customWidth="1"/>
    <col min="8461" max="8461" width="16.109375" style="518" bestFit="1" customWidth="1"/>
    <col min="8462" max="8462" width="12.88671875" style="518" customWidth="1"/>
    <col min="8463" max="8463" width="16.33203125" style="518" bestFit="1" customWidth="1"/>
    <col min="8464" max="8464" width="13.6640625" style="518" bestFit="1" customWidth="1"/>
    <col min="8465" max="8465" width="19.109375" style="518" bestFit="1" customWidth="1"/>
    <col min="8466" max="8466" width="4.33203125" style="518" customWidth="1"/>
    <col min="8467" max="8467" width="17.6640625" style="518" bestFit="1" customWidth="1"/>
    <col min="8468" max="8468" width="16.33203125" style="518" bestFit="1" customWidth="1"/>
    <col min="8469" max="8469" width="14.6640625" style="518" bestFit="1" customWidth="1"/>
    <col min="8470" max="8470" width="12.77734375" style="518" bestFit="1" customWidth="1"/>
    <col min="8471" max="8471" width="18.77734375" style="518" customWidth="1"/>
    <col min="8472" max="8472" width="4.21875" style="518" customWidth="1"/>
    <col min="8473" max="8474" width="17.21875" style="518" bestFit="1" customWidth="1"/>
    <col min="8475" max="8475" width="4.6640625" style="518" customWidth="1"/>
    <col min="8476" max="8476" width="17.21875" style="518" bestFit="1" customWidth="1"/>
    <col min="8477" max="8477" width="9" style="518"/>
    <col min="8478" max="8478" width="4.33203125" style="518" customWidth="1"/>
    <col min="8479" max="8479" width="17.6640625" style="518" bestFit="1" customWidth="1"/>
    <col min="8480" max="8482" width="9" style="518"/>
    <col min="8483" max="8483" width="16.33203125" style="518" bestFit="1" customWidth="1"/>
    <col min="8484" max="8711" width="9" style="518"/>
    <col min="8712" max="8712" width="17.88671875" style="518" bestFit="1" customWidth="1"/>
    <col min="8713" max="8713" width="40.77734375" style="518" customWidth="1"/>
    <col min="8714" max="8714" width="18.77734375" style="518" customWidth="1"/>
    <col min="8715" max="8715" width="17.21875" style="518" bestFit="1" customWidth="1"/>
    <col min="8716" max="8716" width="17.21875" style="518" customWidth="1"/>
    <col min="8717" max="8717" width="16.109375" style="518" bestFit="1" customWidth="1"/>
    <col min="8718" max="8718" width="12.88671875" style="518" customWidth="1"/>
    <col min="8719" max="8719" width="16.33203125" style="518" bestFit="1" customWidth="1"/>
    <col min="8720" max="8720" width="13.6640625" style="518" bestFit="1" customWidth="1"/>
    <col min="8721" max="8721" width="19.109375" style="518" bestFit="1" customWidth="1"/>
    <col min="8722" max="8722" width="4.33203125" style="518" customWidth="1"/>
    <col min="8723" max="8723" width="17.6640625" style="518" bestFit="1" customWidth="1"/>
    <col min="8724" max="8724" width="16.33203125" style="518" bestFit="1" customWidth="1"/>
    <col min="8725" max="8725" width="14.6640625" style="518" bestFit="1" customWidth="1"/>
    <col min="8726" max="8726" width="12.77734375" style="518" bestFit="1" customWidth="1"/>
    <col min="8727" max="8727" width="18.77734375" style="518" customWidth="1"/>
    <col min="8728" max="8728" width="4.21875" style="518" customWidth="1"/>
    <col min="8729" max="8730" width="17.21875" style="518" bestFit="1" customWidth="1"/>
    <col min="8731" max="8731" width="4.6640625" style="518" customWidth="1"/>
    <col min="8732" max="8732" width="17.21875" style="518" bestFit="1" customWidth="1"/>
    <col min="8733" max="8733" width="9" style="518"/>
    <col min="8734" max="8734" width="4.33203125" style="518" customWidth="1"/>
    <col min="8735" max="8735" width="17.6640625" style="518" bestFit="1" customWidth="1"/>
    <col min="8736" max="8738" width="9" style="518"/>
    <col min="8739" max="8739" width="16.33203125" style="518" bestFit="1" customWidth="1"/>
    <col min="8740" max="8967" width="9" style="518"/>
    <col min="8968" max="8968" width="17.88671875" style="518" bestFit="1" customWidth="1"/>
    <col min="8969" max="8969" width="40.77734375" style="518" customWidth="1"/>
    <col min="8970" max="8970" width="18.77734375" style="518" customWidth="1"/>
    <col min="8971" max="8971" width="17.21875" style="518" bestFit="1" customWidth="1"/>
    <col min="8972" max="8972" width="17.21875" style="518" customWidth="1"/>
    <col min="8973" max="8973" width="16.109375" style="518" bestFit="1" customWidth="1"/>
    <col min="8974" max="8974" width="12.88671875" style="518" customWidth="1"/>
    <col min="8975" max="8975" width="16.33203125" style="518" bestFit="1" customWidth="1"/>
    <col min="8976" max="8976" width="13.6640625" style="518" bestFit="1" customWidth="1"/>
    <col min="8977" max="8977" width="19.109375" style="518" bestFit="1" customWidth="1"/>
    <col min="8978" max="8978" width="4.33203125" style="518" customWidth="1"/>
    <col min="8979" max="8979" width="17.6640625" style="518" bestFit="1" customWidth="1"/>
    <col min="8980" max="8980" width="16.33203125" style="518" bestFit="1" customWidth="1"/>
    <col min="8981" max="8981" width="14.6640625" style="518" bestFit="1" customWidth="1"/>
    <col min="8982" max="8982" width="12.77734375" style="518" bestFit="1" customWidth="1"/>
    <col min="8983" max="8983" width="18.77734375" style="518" customWidth="1"/>
    <col min="8984" max="8984" width="4.21875" style="518" customWidth="1"/>
    <col min="8985" max="8986" width="17.21875" style="518" bestFit="1" customWidth="1"/>
    <col min="8987" max="8987" width="4.6640625" style="518" customWidth="1"/>
    <col min="8988" max="8988" width="17.21875" style="518" bestFit="1" customWidth="1"/>
    <col min="8989" max="8989" width="9" style="518"/>
    <col min="8990" max="8990" width="4.33203125" style="518" customWidth="1"/>
    <col min="8991" max="8991" width="17.6640625" style="518" bestFit="1" customWidth="1"/>
    <col min="8992" max="8994" width="9" style="518"/>
    <col min="8995" max="8995" width="16.33203125" style="518" bestFit="1" customWidth="1"/>
    <col min="8996" max="9223" width="9" style="518"/>
    <col min="9224" max="9224" width="17.88671875" style="518" bestFit="1" customWidth="1"/>
    <col min="9225" max="9225" width="40.77734375" style="518" customWidth="1"/>
    <col min="9226" max="9226" width="18.77734375" style="518" customWidth="1"/>
    <col min="9227" max="9227" width="17.21875" style="518" bestFit="1" customWidth="1"/>
    <col min="9228" max="9228" width="17.21875" style="518" customWidth="1"/>
    <col min="9229" max="9229" width="16.109375" style="518" bestFit="1" customWidth="1"/>
    <col min="9230" max="9230" width="12.88671875" style="518" customWidth="1"/>
    <col min="9231" max="9231" width="16.33203125" style="518" bestFit="1" customWidth="1"/>
    <col min="9232" max="9232" width="13.6640625" style="518" bestFit="1" customWidth="1"/>
    <col min="9233" max="9233" width="19.109375" style="518" bestFit="1" customWidth="1"/>
    <col min="9234" max="9234" width="4.33203125" style="518" customWidth="1"/>
    <col min="9235" max="9235" width="17.6640625" style="518" bestFit="1" customWidth="1"/>
    <col min="9236" max="9236" width="16.33203125" style="518" bestFit="1" customWidth="1"/>
    <col min="9237" max="9237" width="14.6640625" style="518" bestFit="1" customWidth="1"/>
    <col min="9238" max="9238" width="12.77734375" style="518" bestFit="1" customWidth="1"/>
    <col min="9239" max="9239" width="18.77734375" style="518" customWidth="1"/>
    <col min="9240" max="9240" width="4.21875" style="518" customWidth="1"/>
    <col min="9241" max="9242" width="17.21875" style="518" bestFit="1" customWidth="1"/>
    <col min="9243" max="9243" width="4.6640625" style="518" customWidth="1"/>
    <col min="9244" max="9244" width="17.21875" style="518" bestFit="1" customWidth="1"/>
    <col min="9245" max="9245" width="9" style="518"/>
    <col min="9246" max="9246" width="4.33203125" style="518" customWidth="1"/>
    <col min="9247" max="9247" width="17.6640625" style="518" bestFit="1" customWidth="1"/>
    <col min="9248" max="9250" width="9" style="518"/>
    <col min="9251" max="9251" width="16.33203125" style="518" bestFit="1" customWidth="1"/>
    <col min="9252" max="9479" width="9" style="518"/>
    <col min="9480" max="9480" width="17.88671875" style="518" bestFit="1" customWidth="1"/>
    <col min="9481" max="9481" width="40.77734375" style="518" customWidth="1"/>
    <col min="9482" max="9482" width="18.77734375" style="518" customWidth="1"/>
    <col min="9483" max="9483" width="17.21875" style="518" bestFit="1" customWidth="1"/>
    <col min="9484" max="9484" width="17.21875" style="518" customWidth="1"/>
    <col min="9485" max="9485" width="16.109375" style="518" bestFit="1" customWidth="1"/>
    <col min="9486" max="9486" width="12.88671875" style="518" customWidth="1"/>
    <col min="9487" max="9487" width="16.33203125" style="518" bestFit="1" customWidth="1"/>
    <col min="9488" max="9488" width="13.6640625" style="518" bestFit="1" customWidth="1"/>
    <col min="9489" max="9489" width="19.109375" style="518" bestFit="1" customWidth="1"/>
    <col min="9490" max="9490" width="4.33203125" style="518" customWidth="1"/>
    <col min="9491" max="9491" width="17.6640625" style="518" bestFit="1" customWidth="1"/>
    <col min="9492" max="9492" width="16.33203125" style="518" bestFit="1" customWidth="1"/>
    <col min="9493" max="9493" width="14.6640625" style="518" bestFit="1" customWidth="1"/>
    <col min="9494" max="9494" width="12.77734375" style="518" bestFit="1" customWidth="1"/>
    <col min="9495" max="9495" width="18.77734375" style="518" customWidth="1"/>
    <col min="9496" max="9496" width="4.21875" style="518" customWidth="1"/>
    <col min="9497" max="9498" width="17.21875" style="518" bestFit="1" customWidth="1"/>
    <col min="9499" max="9499" width="4.6640625" style="518" customWidth="1"/>
    <col min="9500" max="9500" width="17.21875" style="518" bestFit="1" customWidth="1"/>
    <col min="9501" max="9501" width="9" style="518"/>
    <col min="9502" max="9502" width="4.33203125" style="518" customWidth="1"/>
    <col min="9503" max="9503" width="17.6640625" style="518" bestFit="1" customWidth="1"/>
    <col min="9504" max="9506" width="9" style="518"/>
    <col min="9507" max="9507" width="16.33203125" style="518" bestFit="1" customWidth="1"/>
    <col min="9508" max="9735" width="9" style="518"/>
    <col min="9736" max="9736" width="17.88671875" style="518" bestFit="1" customWidth="1"/>
    <col min="9737" max="9737" width="40.77734375" style="518" customWidth="1"/>
    <col min="9738" max="9738" width="18.77734375" style="518" customWidth="1"/>
    <col min="9739" max="9739" width="17.21875" style="518" bestFit="1" customWidth="1"/>
    <col min="9740" max="9740" width="17.21875" style="518" customWidth="1"/>
    <col min="9741" max="9741" width="16.109375" style="518" bestFit="1" customWidth="1"/>
    <col min="9742" max="9742" width="12.88671875" style="518" customWidth="1"/>
    <col min="9743" max="9743" width="16.33203125" style="518" bestFit="1" customWidth="1"/>
    <col min="9744" max="9744" width="13.6640625" style="518" bestFit="1" customWidth="1"/>
    <col min="9745" max="9745" width="19.109375" style="518" bestFit="1" customWidth="1"/>
    <col min="9746" max="9746" width="4.33203125" style="518" customWidth="1"/>
    <col min="9747" max="9747" width="17.6640625" style="518" bestFit="1" customWidth="1"/>
    <col min="9748" max="9748" width="16.33203125" style="518" bestFit="1" customWidth="1"/>
    <col min="9749" max="9749" width="14.6640625" style="518" bestFit="1" customWidth="1"/>
    <col min="9750" max="9750" width="12.77734375" style="518" bestFit="1" customWidth="1"/>
    <col min="9751" max="9751" width="18.77734375" style="518" customWidth="1"/>
    <col min="9752" max="9752" width="4.21875" style="518" customWidth="1"/>
    <col min="9753" max="9754" width="17.21875" style="518" bestFit="1" customWidth="1"/>
    <col min="9755" max="9755" width="4.6640625" style="518" customWidth="1"/>
    <col min="9756" max="9756" width="17.21875" style="518" bestFit="1" customWidth="1"/>
    <col min="9757" max="9757" width="9" style="518"/>
    <col min="9758" max="9758" width="4.33203125" style="518" customWidth="1"/>
    <col min="9759" max="9759" width="17.6640625" style="518" bestFit="1" customWidth="1"/>
    <col min="9760" max="9762" width="9" style="518"/>
    <col min="9763" max="9763" width="16.33203125" style="518" bestFit="1" customWidth="1"/>
    <col min="9764" max="9991" width="9" style="518"/>
    <col min="9992" max="9992" width="17.88671875" style="518" bestFit="1" customWidth="1"/>
    <col min="9993" max="9993" width="40.77734375" style="518" customWidth="1"/>
    <col min="9994" max="9994" width="18.77734375" style="518" customWidth="1"/>
    <col min="9995" max="9995" width="17.21875" style="518" bestFit="1" customWidth="1"/>
    <col min="9996" max="9996" width="17.21875" style="518" customWidth="1"/>
    <col min="9997" max="9997" width="16.109375" style="518" bestFit="1" customWidth="1"/>
    <col min="9998" max="9998" width="12.88671875" style="518" customWidth="1"/>
    <col min="9999" max="9999" width="16.33203125" style="518" bestFit="1" customWidth="1"/>
    <col min="10000" max="10000" width="13.6640625" style="518" bestFit="1" customWidth="1"/>
    <col min="10001" max="10001" width="19.109375" style="518" bestFit="1" customWidth="1"/>
    <col min="10002" max="10002" width="4.33203125" style="518" customWidth="1"/>
    <col min="10003" max="10003" width="17.6640625" style="518" bestFit="1" customWidth="1"/>
    <col min="10004" max="10004" width="16.33203125" style="518" bestFit="1" customWidth="1"/>
    <col min="10005" max="10005" width="14.6640625" style="518" bestFit="1" customWidth="1"/>
    <col min="10006" max="10006" width="12.77734375" style="518" bestFit="1" customWidth="1"/>
    <col min="10007" max="10007" width="18.77734375" style="518" customWidth="1"/>
    <col min="10008" max="10008" width="4.21875" style="518" customWidth="1"/>
    <col min="10009" max="10010" width="17.21875" style="518" bestFit="1" customWidth="1"/>
    <col min="10011" max="10011" width="4.6640625" style="518" customWidth="1"/>
    <col min="10012" max="10012" width="17.21875" style="518" bestFit="1" customWidth="1"/>
    <col min="10013" max="10013" width="9" style="518"/>
    <col min="10014" max="10014" width="4.33203125" style="518" customWidth="1"/>
    <col min="10015" max="10015" width="17.6640625" style="518" bestFit="1" customWidth="1"/>
    <col min="10016" max="10018" width="9" style="518"/>
    <col min="10019" max="10019" width="16.33203125" style="518" bestFit="1" customWidth="1"/>
    <col min="10020" max="10247" width="9" style="518"/>
    <col min="10248" max="10248" width="17.88671875" style="518" bestFit="1" customWidth="1"/>
    <col min="10249" max="10249" width="40.77734375" style="518" customWidth="1"/>
    <col min="10250" max="10250" width="18.77734375" style="518" customWidth="1"/>
    <col min="10251" max="10251" width="17.21875" style="518" bestFit="1" customWidth="1"/>
    <col min="10252" max="10252" width="17.21875" style="518" customWidth="1"/>
    <col min="10253" max="10253" width="16.109375" style="518" bestFit="1" customWidth="1"/>
    <col min="10254" max="10254" width="12.88671875" style="518" customWidth="1"/>
    <col min="10255" max="10255" width="16.33203125" style="518" bestFit="1" customWidth="1"/>
    <col min="10256" max="10256" width="13.6640625" style="518" bestFit="1" customWidth="1"/>
    <col min="10257" max="10257" width="19.109375" style="518" bestFit="1" customWidth="1"/>
    <col min="10258" max="10258" width="4.33203125" style="518" customWidth="1"/>
    <col min="10259" max="10259" width="17.6640625" style="518" bestFit="1" customWidth="1"/>
    <col min="10260" max="10260" width="16.33203125" style="518" bestFit="1" customWidth="1"/>
    <col min="10261" max="10261" width="14.6640625" style="518" bestFit="1" customWidth="1"/>
    <col min="10262" max="10262" width="12.77734375" style="518" bestFit="1" customWidth="1"/>
    <col min="10263" max="10263" width="18.77734375" style="518" customWidth="1"/>
    <col min="10264" max="10264" width="4.21875" style="518" customWidth="1"/>
    <col min="10265" max="10266" width="17.21875" style="518" bestFit="1" customWidth="1"/>
    <col min="10267" max="10267" width="4.6640625" style="518" customWidth="1"/>
    <col min="10268" max="10268" width="17.21875" style="518" bestFit="1" customWidth="1"/>
    <col min="10269" max="10269" width="9" style="518"/>
    <col min="10270" max="10270" width="4.33203125" style="518" customWidth="1"/>
    <col min="10271" max="10271" width="17.6640625" style="518" bestFit="1" customWidth="1"/>
    <col min="10272" max="10274" width="9" style="518"/>
    <col min="10275" max="10275" width="16.33203125" style="518" bestFit="1" customWidth="1"/>
    <col min="10276" max="10503" width="9" style="518"/>
    <col min="10504" max="10504" width="17.88671875" style="518" bestFit="1" customWidth="1"/>
    <col min="10505" max="10505" width="40.77734375" style="518" customWidth="1"/>
    <col min="10506" max="10506" width="18.77734375" style="518" customWidth="1"/>
    <col min="10507" max="10507" width="17.21875" style="518" bestFit="1" customWidth="1"/>
    <col min="10508" max="10508" width="17.21875" style="518" customWidth="1"/>
    <col min="10509" max="10509" width="16.109375" style="518" bestFit="1" customWidth="1"/>
    <col min="10510" max="10510" width="12.88671875" style="518" customWidth="1"/>
    <col min="10511" max="10511" width="16.33203125" style="518" bestFit="1" customWidth="1"/>
    <col min="10512" max="10512" width="13.6640625" style="518" bestFit="1" customWidth="1"/>
    <col min="10513" max="10513" width="19.109375" style="518" bestFit="1" customWidth="1"/>
    <col min="10514" max="10514" width="4.33203125" style="518" customWidth="1"/>
    <col min="10515" max="10515" width="17.6640625" style="518" bestFit="1" customWidth="1"/>
    <col min="10516" max="10516" width="16.33203125" style="518" bestFit="1" customWidth="1"/>
    <col min="10517" max="10517" width="14.6640625" style="518" bestFit="1" customWidth="1"/>
    <col min="10518" max="10518" width="12.77734375" style="518" bestFit="1" customWidth="1"/>
    <col min="10519" max="10519" width="18.77734375" style="518" customWidth="1"/>
    <col min="10520" max="10520" width="4.21875" style="518" customWidth="1"/>
    <col min="10521" max="10522" width="17.21875" style="518" bestFit="1" customWidth="1"/>
    <col min="10523" max="10523" width="4.6640625" style="518" customWidth="1"/>
    <col min="10524" max="10524" width="17.21875" style="518" bestFit="1" customWidth="1"/>
    <col min="10525" max="10525" width="9" style="518"/>
    <col min="10526" max="10526" width="4.33203125" style="518" customWidth="1"/>
    <col min="10527" max="10527" width="17.6640625" style="518" bestFit="1" customWidth="1"/>
    <col min="10528" max="10530" width="9" style="518"/>
    <col min="10531" max="10531" width="16.33203125" style="518" bestFit="1" customWidth="1"/>
    <col min="10532" max="10759" width="9" style="518"/>
    <col min="10760" max="10760" width="17.88671875" style="518" bestFit="1" customWidth="1"/>
    <col min="10761" max="10761" width="40.77734375" style="518" customWidth="1"/>
    <col min="10762" max="10762" width="18.77734375" style="518" customWidth="1"/>
    <col min="10763" max="10763" width="17.21875" style="518" bestFit="1" customWidth="1"/>
    <col min="10764" max="10764" width="17.21875" style="518" customWidth="1"/>
    <col min="10765" max="10765" width="16.109375" style="518" bestFit="1" customWidth="1"/>
    <col min="10766" max="10766" width="12.88671875" style="518" customWidth="1"/>
    <col min="10767" max="10767" width="16.33203125" style="518" bestFit="1" customWidth="1"/>
    <col min="10768" max="10768" width="13.6640625" style="518" bestFit="1" customWidth="1"/>
    <col min="10769" max="10769" width="19.109375" style="518" bestFit="1" customWidth="1"/>
    <col min="10770" max="10770" width="4.33203125" style="518" customWidth="1"/>
    <col min="10771" max="10771" width="17.6640625" style="518" bestFit="1" customWidth="1"/>
    <col min="10772" max="10772" width="16.33203125" style="518" bestFit="1" customWidth="1"/>
    <col min="10773" max="10773" width="14.6640625" style="518" bestFit="1" customWidth="1"/>
    <col min="10774" max="10774" width="12.77734375" style="518" bestFit="1" customWidth="1"/>
    <col min="10775" max="10775" width="18.77734375" style="518" customWidth="1"/>
    <col min="10776" max="10776" width="4.21875" style="518" customWidth="1"/>
    <col min="10777" max="10778" width="17.21875" style="518" bestFit="1" customWidth="1"/>
    <col min="10779" max="10779" width="4.6640625" style="518" customWidth="1"/>
    <col min="10780" max="10780" width="17.21875" style="518" bestFit="1" customWidth="1"/>
    <col min="10781" max="10781" width="9" style="518"/>
    <col min="10782" max="10782" width="4.33203125" style="518" customWidth="1"/>
    <col min="10783" max="10783" width="17.6640625" style="518" bestFit="1" customWidth="1"/>
    <col min="10784" max="10786" width="9" style="518"/>
    <col min="10787" max="10787" width="16.33203125" style="518" bestFit="1" customWidth="1"/>
    <col min="10788" max="11015" width="9" style="518"/>
    <col min="11016" max="11016" width="17.88671875" style="518" bestFit="1" customWidth="1"/>
    <col min="11017" max="11017" width="40.77734375" style="518" customWidth="1"/>
    <col min="11018" max="11018" width="18.77734375" style="518" customWidth="1"/>
    <col min="11019" max="11019" width="17.21875" style="518" bestFit="1" customWidth="1"/>
    <col min="11020" max="11020" width="17.21875" style="518" customWidth="1"/>
    <col min="11021" max="11021" width="16.109375" style="518" bestFit="1" customWidth="1"/>
    <col min="11022" max="11022" width="12.88671875" style="518" customWidth="1"/>
    <col min="11023" max="11023" width="16.33203125" style="518" bestFit="1" customWidth="1"/>
    <col min="11024" max="11024" width="13.6640625" style="518" bestFit="1" customWidth="1"/>
    <col min="11025" max="11025" width="19.109375" style="518" bestFit="1" customWidth="1"/>
    <col min="11026" max="11026" width="4.33203125" style="518" customWidth="1"/>
    <col min="11027" max="11027" width="17.6640625" style="518" bestFit="1" customWidth="1"/>
    <col min="11028" max="11028" width="16.33203125" style="518" bestFit="1" customWidth="1"/>
    <col min="11029" max="11029" width="14.6640625" style="518" bestFit="1" customWidth="1"/>
    <col min="11030" max="11030" width="12.77734375" style="518" bestFit="1" customWidth="1"/>
    <col min="11031" max="11031" width="18.77734375" style="518" customWidth="1"/>
    <col min="11032" max="11032" width="4.21875" style="518" customWidth="1"/>
    <col min="11033" max="11034" width="17.21875" style="518" bestFit="1" customWidth="1"/>
    <col min="11035" max="11035" width="4.6640625" style="518" customWidth="1"/>
    <col min="11036" max="11036" width="17.21875" style="518" bestFit="1" customWidth="1"/>
    <col min="11037" max="11037" width="9" style="518"/>
    <col min="11038" max="11038" width="4.33203125" style="518" customWidth="1"/>
    <col min="11039" max="11039" width="17.6640625" style="518" bestFit="1" customWidth="1"/>
    <col min="11040" max="11042" width="9" style="518"/>
    <col min="11043" max="11043" width="16.33203125" style="518" bestFit="1" customWidth="1"/>
    <col min="11044" max="11271" width="9" style="518"/>
    <col min="11272" max="11272" width="17.88671875" style="518" bestFit="1" customWidth="1"/>
    <col min="11273" max="11273" width="40.77734375" style="518" customWidth="1"/>
    <col min="11274" max="11274" width="18.77734375" style="518" customWidth="1"/>
    <col min="11275" max="11275" width="17.21875" style="518" bestFit="1" customWidth="1"/>
    <col min="11276" max="11276" width="17.21875" style="518" customWidth="1"/>
    <col min="11277" max="11277" width="16.109375" style="518" bestFit="1" customWidth="1"/>
    <col min="11278" max="11278" width="12.88671875" style="518" customWidth="1"/>
    <col min="11279" max="11279" width="16.33203125" style="518" bestFit="1" customWidth="1"/>
    <col min="11280" max="11280" width="13.6640625" style="518" bestFit="1" customWidth="1"/>
    <col min="11281" max="11281" width="19.109375" style="518" bestFit="1" customWidth="1"/>
    <col min="11282" max="11282" width="4.33203125" style="518" customWidth="1"/>
    <col min="11283" max="11283" width="17.6640625" style="518" bestFit="1" customWidth="1"/>
    <col min="11284" max="11284" width="16.33203125" style="518" bestFit="1" customWidth="1"/>
    <col min="11285" max="11285" width="14.6640625" style="518" bestFit="1" customWidth="1"/>
    <col min="11286" max="11286" width="12.77734375" style="518" bestFit="1" customWidth="1"/>
    <col min="11287" max="11287" width="18.77734375" style="518" customWidth="1"/>
    <col min="11288" max="11288" width="4.21875" style="518" customWidth="1"/>
    <col min="11289" max="11290" width="17.21875" style="518" bestFit="1" customWidth="1"/>
    <col min="11291" max="11291" width="4.6640625" style="518" customWidth="1"/>
    <col min="11292" max="11292" width="17.21875" style="518" bestFit="1" customWidth="1"/>
    <col min="11293" max="11293" width="9" style="518"/>
    <col min="11294" max="11294" width="4.33203125" style="518" customWidth="1"/>
    <col min="11295" max="11295" width="17.6640625" style="518" bestFit="1" customWidth="1"/>
    <col min="11296" max="11298" width="9" style="518"/>
    <col min="11299" max="11299" width="16.33203125" style="518" bestFit="1" customWidth="1"/>
    <col min="11300" max="11527" width="9" style="518"/>
    <col min="11528" max="11528" width="17.88671875" style="518" bestFit="1" customWidth="1"/>
    <col min="11529" max="11529" width="40.77734375" style="518" customWidth="1"/>
    <col min="11530" max="11530" width="18.77734375" style="518" customWidth="1"/>
    <col min="11531" max="11531" width="17.21875" style="518" bestFit="1" customWidth="1"/>
    <col min="11532" max="11532" width="17.21875" style="518" customWidth="1"/>
    <col min="11533" max="11533" width="16.109375" style="518" bestFit="1" customWidth="1"/>
    <col min="11534" max="11534" width="12.88671875" style="518" customWidth="1"/>
    <col min="11535" max="11535" width="16.33203125" style="518" bestFit="1" customWidth="1"/>
    <col min="11536" max="11536" width="13.6640625" style="518" bestFit="1" customWidth="1"/>
    <col min="11537" max="11537" width="19.109375" style="518" bestFit="1" customWidth="1"/>
    <col min="11538" max="11538" width="4.33203125" style="518" customWidth="1"/>
    <col min="11539" max="11539" width="17.6640625" style="518" bestFit="1" customWidth="1"/>
    <col min="11540" max="11540" width="16.33203125" style="518" bestFit="1" customWidth="1"/>
    <col min="11541" max="11541" width="14.6640625" style="518" bestFit="1" customWidth="1"/>
    <col min="11542" max="11542" width="12.77734375" style="518" bestFit="1" customWidth="1"/>
    <col min="11543" max="11543" width="18.77734375" style="518" customWidth="1"/>
    <col min="11544" max="11544" width="4.21875" style="518" customWidth="1"/>
    <col min="11545" max="11546" width="17.21875" style="518" bestFit="1" customWidth="1"/>
    <col min="11547" max="11547" width="4.6640625" style="518" customWidth="1"/>
    <col min="11548" max="11548" width="17.21875" style="518" bestFit="1" customWidth="1"/>
    <col min="11549" max="11549" width="9" style="518"/>
    <col min="11550" max="11550" width="4.33203125" style="518" customWidth="1"/>
    <col min="11551" max="11551" width="17.6640625" style="518" bestFit="1" customWidth="1"/>
    <col min="11552" max="11554" width="9" style="518"/>
    <col min="11555" max="11555" width="16.33203125" style="518" bestFit="1" customWidth="1"/>
    <col min="11556" max="11783" width="9" style="518"/>
    <col min="11784" max="11784" width="17.88671875" style="518" bestFit="1" customWidth="1"/>
    <col min="11785" max="11785" width="40.77734375" style="518" customWidth="1"/>
    <col min="11786" max="11786" width="18.77734375" style="518" customWidth="1"/>
    <col min="11787" max="11787" width="17.21875" style="518" bestFit="1" customWidth="1"/>
    <col min="11788" max="11788" width="17.21875" style="518" customWidth="1"/>
    <col min="11789" max="11789" width="16.109375" style="518" bestFit="1" customWidth="1"/>
    <col min="11790" max="11790" width="12.88671875" style="518" customWidth="1"/>
    <col min="11791" max="11791" width="16.33203125" style="518" bestFit="1" customWidth="1"/>
    <col min="11792" max="11792" width="13.6640625" style="518" bestFit="1" customWidth="1"/>
    <col min="11793" max="11793" width="19.109375" style="518" bestFit="1" customWidth="1"/>
    <col min="11794" max="11794" width="4.33203125" style="518" customWidth="1"/>
    <col min="11795" max="11795" width="17.6640625" style="518" bestFit="1" customWidth="1"/>
    <col min="11796" max="11796" width="16.33203125" style="518" bestFit="1" customWidth="1"/>
    <col min="11797" max="11797" width="14.6640625" style="518" bestFit="1" customWidth="1"/>
    <col min="11798" max="11798" width="12.77734375" style="518" bestFit="1" customWidth="1"/>
    <col min="11799" max="11799" width="18.77734375" style="518" customWidth="1"/>
    <col min="11800" max="11800" width="4.21875" style="518" customWidth="1"/>
    <col min="11801" max="11802" width="17.21875" style="518" bestFit="1" customWidth="1"/>
    <col min="11803" max="11803" width="4.6640625" style="518" customWidth="1"/>
    <col min="11804" max="11804" width="17.21875" style="518" bestFit="1" customWidth="1"/>
    <col min="11805" max="11805" width="9" style="518"/>
    <col min="11806" max="11806" width="4.33203125" style="518" customWidth="1"/>
    <col min="11807" max="11807" width="17.6640625" style="518" bestFit="1" customWidth="1"/>
    <col min="11808" max="11810" width="9" style="518"/>
    <col min="11811" max="11811" width="16.33203125" style="518" bestFit="1" customWidth="1"/>
    <col min="11812" max="12039" width="9" style="518"/>
    <col min="12040" max="12040" width="17.88671875" style="518" bestFit="1" customWidth="1"/>
    <col min="12041" max="12041" width="40.77734375" style="518" customWidth="1"/>
    <col min="12042" max="12042" width="18.77734375" style="518" customWidth="1"/>
    <col min="12043" max="12043" width="17.21875" style="518" bestFit="1" customWidth="1"/>
    <col min="12044" max="12044" width="17.21875" style="518" customWidth="1"/>
    <col min="12045" max="12045" width="16.109375" style="518" bestFit="1" customWidth="1"/>
    <col min="12046" max="12046" width="12.88671875" style="518" customWidth="1"/>
    <col min="12047" max="12047" width="16.33203125" style="518" bestFit="1" customWidth="1"/>
    <col min="12048" max="12048" width="13.6640625" style="518" bestFit="1" customWidth="1"/>
    <col min="12049" max="12049" width="19.109375" style="518" bestFit="1" customWidth="1"/>
    <col min="12050" max="12050" width="4.33203125" style="518" customWidth="1"/>
    <col min="12051" max="12051" width="17.6640625" style="518" bestFit="1" customWidth="1"/>
    <col min="12052" max="12052" width="16.33203125" style="518" bestFit="1" customWidth="1"/>
    <col min="12053" max="12053" width="14.6640625" style="518" bestFit="1" customWidth="1"/>
    <col min="12054" max="12054" width="12.77734375" style="518" bestFit="1" customWidth="1"/>
    <col min="12055" max="12055" width="18.77734375" style="518" customWidth="1"/>
    <col min="12056" max="12056" width="4.21875" style="518" customWidth="1"/>
    <col min="12057" max="12058" width="17.21875" style="518" bestFit="1" customWidth="1"/>
    <col min="12059" max="12059" width="4.6640625" style="518" customWidth="1"/>
    <col min="12060" max="12060" width="17.21875" style="518" bestFit="1" customWidth="1"/>
    <col min="12061" max="12061" width="9" style="518"/>
    <col min="12062" max="12062" width="4.33203125" style="518" customWidth="1"/>
    <col min="12063" max="12063" width="17.6640625" style="518" bestFit="1" customWidth="1"/>
    <col min="12064" max="12066" width="9" style="518"/>
    <col min="12067" max="12067" width="16.33203125" style="518" bestFit="1" customWidth="1"/>
    <col min="12068" max="12295" width="9" style="518"/>
    <col min="12296" max="12296" width="17.88671875" style="518" bestFit="1" customWidth="1"/>
    <col min="12297" max="12297" width="40.77734375" style="518" customWidth="1"/>
    <col min="12298" max="12298" width="18.77734375" style="518" customWidth="1"/>
    <col min="12299" max="12299" width="17.21875" style="518" bestFit="1" customWidth="1"/>
    <col min="12300" max="12300" width="17.21875" style="518" customWidth="1"/>
    <col min="12301" max="12301" width="16.109375" style="518" bestFit="1" customWidth="1"/>
    <col min="12302" max="12302" width="12.88671875" style="518" customWidth="1"/>
    <col min="12303" max="12303" width="16.33203125" style="518" bestFit="1" customWidth="1"/>
    <col min="12304" max="12304" width="13.6640625" style="518" bestFit="1" customWidth="1"/>
    <col min="12305" max="12305" width="19.109375" style="518" bestFit="1" customWidth="1"/>
    <col min="12306" max="12306" width="4.33203125" style="518" customWidth="1"/>
    <col min="12307" max="12307" width="17.6640625" style="518" bestFit="1" customWidth="1"/>
    <col min="12308" max="12308" width="16.33203125" style="518" bestFit="1" customWidth="1"/>
    <col min="12309" max="12309" width="14.6640625" style="518" bestFit="1" customWidth="1"/>
    <col min="12310" max="12310" width="12.77734375" style="518" bestFit="1" customWidth="1"/>
    <col min="12311" max="12311" width="18.77734375" style="518" customWidth="1"/>
    <col min="12312" max="12312" width="4.21875" style="518" customWidth="1"/>
    <col min="12313" max="12314" width="17.21875" style="518" bestFit="1" customWidth="1"/>
    <col min="12315" max="12315" width="4.6640625" style="518" customWidth="1"/>
    <col min="12316" max="12316" width="17.21875" style="518" bestFit="1" customWidth="1"/>
    <col min="12317" max="12317" width="9" style="518"/>
    <col min="12318" max="12318" width="4.33203125" style="518" customWidth="1"/>
    <col min="12319" max="12319" width="17.6640625" style="518" bestFit="1" customWidth="1"/>
    <col min="12320" max="12322" width="9" style="518"/>
    <col min="12323" max="12323" width="16.33203125" style="518" bestFit="1" customWidth="1"/>
    <col min="12324" max="12551" width="9" style="518"/>
    <col min="12552" max="12552" width="17.88671875" style="518" bestFit="1" customWidth="1"/>
    <col min="12553" max="12553" width="40.77734375" style="518" customWidth="1"/>
    <col min="12554" max="12554" width="18.77734375" style="518" customWidth="1"/>
    <col min="12555" max="12555" width="17.21875" style="518" bestFit="1" customWidth="1"/>
    <col min="12556" max="12556" width="17.21875" style="518" customWidth="1"/>
    <col min="12557" max="12557" width="16.109375" style="518" bestFit="1" customWidth="1"/>
    <col min="12558" max="12558" width="12.88671875" style="518" customWidth="1"/>
    <col min="12559" max="12559" width="16.33203125" style="518" bestFit="1" customWidth="1"/>
    <col min="12560" max="12560" width="13.6640625" style="518" bestFit="1" customWidth="1"/>
    <col min="12561" max="12561" width="19.109375" style="518" bestFit="1" customWidth="1"/>
    <col min="12562" max="12562" width="4.33203125" style="518" customWidth="1"/>
    <col min="12563" max="12563" width="17.6640625" style="518" bestFit="1" customWidth="1"/>
    <col min="12564" max="12564" width="16.33203125" style="518" bestFit="1" customWidth="1"/>
    <col min="12565" max="12565" width="14.6640625" style="518" bestFit="1" customWidth="1"/>
    <col min="12566" max="12566" width="12.77734375" style="518" bestFit="1" customWidth="1"/>
    <col min="12567" max="12567" width="18.77734375" style="518" customWidth="1"/>
    <col min="12568" max="12568" width="4.21875" style="518" customWidth="1"/>
    <col min="12569" max="12570" width="17.21875" style="518" bestFit="1" customWidth="1"/>
    <col min="12571" max="12571" width="4.6640625" style="518" customWidth="1"/>
    <col min="12572" max="12572" width="17.21875" style="518" bestFit="1" customWidth="1"/>
    <col min="12573" max="12573" width="9" style="518"/>
    <col min="12574" max="12574" width="4.33203125" style="518" customWidth="1"/>
    <col min="12575" max="12575" width="17.6640625" style="518" bestFit="1" customWidth="1"/>
    <col min="12576" max="12578" width="9" style="518"/>
    <col min="12579" max="12579" width="16.33203125" style="518" bestFit="1" customWidth="1"/>
    <col min="12580" max="12807" width="9" style="518"/>
    <col min="12808" max="12808" width="17.88671875" style="518" bestFit="1" customWidth="1"/>
    <col min="12809" max="12809" width="40.77734375" style="518" customWidth="1"/>
    <col min="12810" max="12810" width="18.77734375" style="518" customWidth="1"/>
    <col min="12811" max="12811" width="17.21875" style="518" bestFit="1" customWidth="1"/>
    <col min="12812" max="12812" width="17.21875" style="518" customWidth="1"/>
    <col min="12813" max="12813" width="16.109375" style="518" bestFit="1" customWidth="1"/>
    <col min="12814" max="12814" width="12.88671875" style="518" customWidth="1"/>
    <col min="12815" max="12815" width="16.33203125" style="518" bestFit="1" customWidth="1"/>
    <col min="12816" max="12816" width="13.6640625" style="518" bestFit="1" customWidth="1"/>
    <col min="12817" max="12817" width="19.109375" style="518" bestFit="1" customWidth="1"/>
    <col min="12818" max="12818" width="4.33203125" style="518" customWidth="1"/>
    <col min="12819" max="12819" width="17.6640625" style="518" bestFit="1" customWidth="1"/>
    <col min="12820" max="12820" width="16.33203125" style="518" bestFit="1" customWidth="1"/>
    <col min="12821" max="12821" width="14.6640625" style="518" bestFit="1" customWidth="1"/>
    <col min="12822" max="12822" width="12.77734375" style="518" bestFit="1" customWidth="1"/>
    <col min="12823" max="12823" width="18.77734375" style="518" customWidth="1"/>
    <col min="12824" max="12824" width="4.21875" style="518" customWidth="1"/>
    <col min="12825" max="12826" width="17.21875" style="518" bestFit="1" customWidth="1"/>
    <col min="12827" max="12827" width="4.6640625" style="518" customWidth="1"/>
    <col min="12828" max="12828" width="17.21875" style="518" bestFit="1" customWidth="1"/>
    <col min="12829" max="12829" width="9" style="518"/>
    <col min="12830" max="12830" width="4.33203125" style="518" customWidth="1"/>
    <col min="12831" max="12831" width="17.6640625" style="518" bestFit="1" customWidth="1"/>
    <col min="12832" max="12834" width="9" style="518"/>
    <col min="12835" max="12835" width="16.33203125" style="518" bestFit="1" customWidth="1"/>
    <col min="12836" max="13063" width="9" style="518"/>
    <col min="13064" max="13064" width="17.88671875" style="518" bestFit="1" customWidth="1"/>
    <col min="13065" max="13065" width="40.77734375" style="518" customWidth="1"/>
    <col min="13066" max="13066" width="18.77734375" style="518" customWidth="1"/>
    <col min="13067" max="13067" width="17.21875" style="518" bestFit="1" customWidth="1"/>
    <col min="13068" max="13068" width="17.21875" style="518" customWidth="1"/>
    <col min="13069" max="13069" width="16.109375" style="518" bestFit="1" customWidth="1"/>
    <col min="13070" max="13070" width="12.88671875" style="518" customWidth="1"/>
    <col min="13071" max="13071" width="16.33203125" style="518" bestFit="1" customWidth="1"/>
    <col min="13072" max="13072" width="13.6640625" style="518" bestFit="1" customWidth="1"/>
    <col min="13073" max="13073" width="19.109375" style="518" bestFit="1" customWidth="1"/>
    <col min="13074" max="13074" width="4.33203125" style="518" customWidth="1"/>
    <col min="13075" max="13075" width="17.6640625" style="518" bestFit="1" customWidth="1"/>
    <col min="13076" max="13076" width="16.33203125" style="518" bestFit="1" customWidth="1"/>
    <col min="13077" max="13077" width="14.6640625" style="518" bestFit="1" customWidth="1"/>
    <col min="13078" max="13078" width="12.77734375" style="518" bestFit="1" customWidth="1"/>
    <col min="13079" max="13079" width="18.77734375" style="518" customWidth="1"/>
    <col min="13080" max="13080" width="4.21875" style="518" customWidth="1"/>
    <col min="13081" max="13082" width="17.21875" style="518" bestFit="1" customWidth="1"/>
    <col min="13083" max="13083" width="4.6640625" style="518" customWidth="1"/>
    <col min="13084" max="13084" width="17.21875" style="518" bestFit="1" customWidth="1"/>
    <col min="13085" max="13085" width="9" style="518"/>
    <col min="13086" max="13086" width="4.33203125" style="518" customWidth="1"/>
    <col min="13087" max="13087" width="17.6640625" style="518" bestFit="1" customWidth="1"/>
    <col min="13088" max="13090" width="9" style="518"/>
    <col min="13091" max="13091" width="16.33203125" style="518" bestFit="1" customWidth="1"/>
    <col min="13092" max="13319" width="9" style="518"/>
    <col min="13320" max="13320" width="17.88671875" style="518" bestFit="1" customWidth="1"/>
    <col min="13321" max="13321" width="40.77734375" style="518" customWidth="1"/>
    <col min="13322" max="13322" width="18.77734375" style="518" customWidth="1"/>
    <col min="13323" max="13323" width="17.21875" style="518" bestFit="1" customWidth="1"/>
    <col min="13324" max="13324" width="17.21875" style="518" customWidth="1"/>
    <col min="13325" max="13325" width="16.109375" style="518" bestFit="1" customWidth="1"/>
    <col min="13326" max="13326" width="12.88671875" style="518" customWidth="1"/>
    <col min="13327" max="13327" width="16.33203125" style="518" bestFit="1" customWidth="1"/>
    <col min="13328" max="13328" width="13.6640625" style="518" bestFit="1" customWidth="1"/>
    <col min="13329" max="13329" width="19.109375" style="518" bestFit="1" customWidth="1"/>
    <col min="13330" max="13330" width="4.33203125" style="518" customWidth="1"/>
    <col min="13331" max="13331" width="17.6640625" style="518" bestFit="1" customWidth="1"/>
    <col min="13332" max="13332" width="16.33203125" style="518" bestFit="1" customWidth="1"/>
    <col min="13333" max="13333" width="14.6640625" style="518" bestFit="1" customWidth="1"/>
    <col min="13334" max="13334" width="12.77734375" style="518" bestFit="1" customWidth="1"/>
    <col min="13335" max="13335" width="18.77734375" style="518" customWidth="1"/>
    <col min="13336" max="13336" width="4.21875" style="518" customWidth="1"/>
    <col min="13337" max="13338" width="17.21875" style="518" bestFit="1" customWidth="1"/>
    <col min="13339" max="13339" width="4.6640625" style="518" customWidth="1"/>
    <col min="13340" max="13340" width="17.21875" style="518" bestFit="1" customWidth="1"/>
    <col min="13341" max="13341" width="9" style="518"/>
    <col min="13342" max="13342" width="4.33203125" style="518" customWidth="1"/>
    <col min="13343" max="13343" width="17.6640625" style="518" bestFit="1" customWidth="1"/>
    <col min="13344" max="13346" width="9" style="518"/>
    <col min="13347" max="13347" width="16.33203125" style="518" bestFit="1" customWidth="1"/>
    <col min="13348" max="13575" width="9" style="518"/>
    <col min="13576" max="13576" width="17.88671875" style="518" bestFit="1" customWidth="1"/>
    <col min="13577" max="13577" width="40.77734375" style="518" customWidth="1"/>
    <col min="13578" max="13578" width="18.77734375" style="518" customWidth="1"/>
    <col min="13579" max="13579" width="17.21875" style="518" bestFit="1" customWidth="1"/>
    <col min="13580" max="13580" width="17.21875" style="518" customWidth="1"/>
    <col min="13581" max="13581" width="16.109375" style="518" bestFit="1" customWidth="1"/>
    <col min="13582" max="13582" width="12.88671875" style="518" customWidth="1"/>
    <col min="13583" max="13583" width="16.33203125" style="518" bestFit="1" customWidth="1"/>
    <col min="13584" max="13584" width="13.6640625" style="518" bestFit="1" customWidth="1"/>
    <col min="13585" max="13585" width="19.109375" style="518" bestFit="1" customWidth="1"/>
    <col min="13586" max="13586" width="4.33203125" style="518" customWidth="1"/>
    <col min="13587" max="13587" width="17.6640625" style="518" bestFit="1" customWidth="1"/>
    <col min="13588" max="13588" width="16.33203125" style="518" bestFit="1" customWidth="1"/>
    <col min="13589" max="13589" width="14.6640625" style="518" bestFit="1" customWidth="1"/>
    <col min="13590" max="13590" width="12.77734375" style="518" bestFit="1" customWidth="1"/>
    <col min="13591" max="13591" width="18.77734375" style="518" customWidth="1"/>
    <col min="13592" max="13592" width="4.21875" style="518" customWidth="1"/>
    <col min="13593" max="13594" width="17.21875" style="518" bestFit="1" customWidth="1"/>
    <col min="13595" max="13595" width="4.6640625" style="518" customWidth="1"/>
    <col min="13596" max="13596" width="17.21875" style="518" bestFit="1" customWidth="1"/>
    <col min="13597" max="13597" width="9" style="518"/>
    <col min="13598" max="13598" width="4.33203125" style="518" customWidth="1"/>
    <col min="13599" max="13599" width="17.6640625" style="518" bestFit="1" customWidth="1"/>
    <col min="13600" max="13602" width="9" style="518"/>
    <col min="13603" max="13603" width="16.33203125" style="518" bestFit="1" customWidth="1"/>
    <col min="13604" max="13831" width="9" style="518"/>
    <col min="13832" max="13832" width="17.88671875" style="518" bestFit="1" customWidth="1"/>
    <col min="13833" max="13833" width="40.77734375" style="518" customWidth="1"/>
    <col min="13834" max="13834" width="18.77734375" style="518" customWidth="1"/>
    <col min="13835" max="13835" width="17.21875" style="518" bestFit="1" customWidth="1"/>
    <col min="13836" max="13836" width="17.21875" style="518" customWidth="1"/>
    <col min="13837" max="13837" width="16.109375" style="518" bestFit="1" customWidth="1"/>
    <col min="13838" max="13838" width="12.88671875" style="518" customWidth="1"/>
    <col min="13839" max="13839" width="16.33203125" style="518" bestFit="1" customWidth="1"/>
    <col min="13840" max="13840" width="13.6640625" style="518" bestFit="1" customWidth="1"/>
    <col min="13841" max="13841" width="19.109375" style="518" bestFit="1" customWidth="1"/>
    <col min="13842" max="13842" width="4.33203125" style="518" customWidth="1"/>
    <col min="13843" max="13843" width="17.6640625" style="518" bestFit="1" customWidth="1"/>
    <col min="13844" max="13844" width="16.33203125" style="518" bestFit="1" customWidth="1"/>
    <col min="13845" max="13845" width="14.6640625" style="518" bestFit="1" customWidth="1"/>
    <col min="13846" max="13846" width="12.77734375" style="518" bestFit="1" customWidth="1"/>
    <col min="13847" max="13847" width="18.77734375" style="518" customWidth="1"/>
    <col min="13848" max="13848" width="4.21875" style="518" customWidth="1"/>
    <col min="13849" max="13850" width="17.21875" style="518" bestFit="1" customWidth="1"/>
    <col min="13851" max="13851" width="4.6640625" style="518" customWidth="1"/>
    <col min="13852" max="13852" width="17.21875" style="518" bestFit="1" customWidth="1"/>
    <col min="13853" max="13853" width="9" style="518"/>
    <col min="13854" max="13854" width="4.33203125" style="518" customWidth="1"/>
    <col min="13855" max="13855" width="17.6640625" style="518" bestFit="1" customWidth="1"/>
    <col min="13856" max="13858" width="9" style="518"/>
    <col min="13859" max="13859" width="16.33203125" style="518" bestFit="1" customWidth="1"/>
    <col min="13860" max="14087" width="9" style="518"/>
    <col min="14088" max="14088" width="17.88671875" style="518" bestFit="1" customWidth="1"/>
    <col min="14089" max="14089" width="40.77734375" style="518" customWidth="1"/>
    <col min="14090" max="14090" width="18.77734375" style="518" customWidth="1"/>
    <col min="14091" max="14091" width="17.21875" style="518" bestFit="1" customWidth="1"/>
    <col min="14092" max="14092" width="17.21875" style="518" customWidth="1"/>
    <col min="14093" max="14093" width="16.109375" style="518" bestFit="1" customWidth="1"/>
    <col min="14094" max="14094" width="12.88671875" style="518" customWidth="1"/>
    <col min="14095" max="14095" width="16.33203125" style="518" bestFit="1" customWidth="1"/>
    <col min="14096" max="14096" width="13.6640625" style="518" bestFit="1" customWidth="1"/>
    <col min="14097" max="14097" width="19.109375" style="518" bestFit="1" customWidth="1"/>
    <col min="14098" max="14098" width="4.33203125" style="518" customWidth="1"/>
    <col min="14099" max="14099" width="17.6640625" style="518" bestFit="1" customWidth="1"/>
    <col min="14100" max="14100" width="16.33203125" style="518" bestFit="1" customWidth="1"/>
    <col min="14101" max="14101" width="14.6640625" style="518" bestFit="1" customWidth="1"/>
    <col min="14102" max="14102" width="12.77734375" style="518" bestFit="1" customWidth="1"/>
    <col min="14103" max="14103" width="18.77734375" style="518" customWidth="1"/>
    <col min="14104" max="14104" width="4.21875" style="518" customWidth="1"/>
    <col min="14105" max="14106" width="17.21875" style="518" bestFit="1" customWidth="1"/>
    <col min="14107" max="14107" width="4.6640625" style="518" customWidth="1"/>
    <col min="14108" max="14108" width="17.21875" style="518" bestFit="1" customWidth="1"/>
    <col min="14109" max="14109" width="9" style="518"/>
    <col min="14110" max="14110" width="4.33203125" style="518" customWidth="1"/>
    <col min="14111" max="14111" width="17.6640625" style="518" bestFit="1" customWidth="1"/>
    <col min="14112" max="14114" width="9" style="518"/>
    <col min="14115" max="14115" width="16.33203125" style="518" bestFit="1" customWidth="1"/>
    <col min="14116" max="14343" width="9" style="518"/>
    <col min="14344" max="14344" width="17.88671875" style="518" bestFit="1" customWidth="1"/>
    <col min="14345" max="14345" width="40.77734375" style="518" customWidth="1"/>
    <col min="14346" max="14346" width="18.77734375" style="518" customWidth="1"/>
    <col min="14347" max="14347" width="17.21875" style="518" bestFit="1" customWidth="1"/>
    <col min="14348" max="14348" width="17.21875" style="518" customWidth="1"/>
    <col min="14349" max="14349" width="16.109375" style="518" bestFit="1" customWidth="1"/>
    <col min="14350" max="14350" width="12.88671875" style="518" customWidth="1"/>
    <col min="14351" max="14351" width="16.33203125" style="518" bestFit="1" customWidth="1"/>
    <col min="14352" max="14352" width="13.6640625" style="518" bestFit="1" customWidth="1"/>
    <col min="14353" max="14353" width="19.109375" style="518" bestFit="1" customWidth="1"/>
    <col min="14354" max="14354" width="4.33203125" style="518" customWidth="1"/>
    <col min="14355" max="14355" width="17.6640625" style="518" bestFit="1" customWidth="1"/>
    <col min="14356" max="14356" width="16.33203125" style="518" bestFit="1" customWidth="1"/>
    <col min="14357" max="14357" width="14.6640625" style="518" bestFit="1" customWidth="1"/>
    <col min="14358" max="14358" width="12.77734375" style="518" bestFit="1" customWidth="1"/>
    <col min="14359" max="14359" width="18.77734375" style="518" customWidth="1"/>
    <col min="14360" max="14360" width="4.21875" style="518" customWidth="1"/>
    <col min="14361" max="14362" width="17.21875" style="518" bestFit="1" customWidth="1"/>
    <col min="14363" max="14363" width="4.6640625" style="518" customWidth="1"/>
    <col min="14364" max="14364" width="17.21875" style="518" bestFit="1" customWidth="1"/>
    <col min="14365" max="14365" width="9" style="518"/>
    <col min="14366" max="14366" width="4.33203125" style="518" customWidth="1"/>
    <col min="14367" max="14367" width="17.6640625" style="518" bestFit="1" customWidth="1"/>
    <col min="14368" max="14370" width="9" style="518"/>
    <col min="14371" max="14371" width="16.33203125" style="518" bestFit="1" customWidth="1"/>
    <col min="14372" max="14599" width="9" style="518"/>
    <col min="14600" max="14600" width="17.88671875" style="518" bestFit="1" customWidth="1"/>
    <col min="14601" max="14601" width="40.77734375" style="518" customWidth="1"/>
    <col min="14602" max="14602" width="18.77734375" style="518" customWidth="1"/>
    <col min="14603" max="14603" width="17.21875" style="518" bestFit="1" customWidth="1"/>
    <col min="14604" max="14604" width="17.21875" style="518" customWidth="1"/>
    <col min="14605" max="14605" width="16.109375" style="518" bestFit="1" customWidth="1"/>
    <col min="14606" max="14606" width="12.88671875" style="518" customWidth="1"/>
    <col min="14607" max="14607" width="16.33203125" style="518" bestFit="1" customWidth="1"/>
    <col min="14608" max="14608" width="13.6640625" style="518" bestFit="1" customWidth="1"/>
    <col min="14609" max="14609" width="19.109375" style="518" bestFit="1" customWidth="1"/>
    <col min="14610" max="14610" width="4.33203125" style="518" customWidth="1"/>
    <col min="14611" max="14611" width="17.6640625" style="518" bestFit="1" customWidth="1"/>
    <col min="14612" max="14612" width="16.33203125" style="518" bestFit="1" customWidth="1"/>
    <col min="14613" max="14613" width="14.6640625" style="518" bestFit="1" customWidth="1"/>
    <col min="14614" max="14614" width="12.77734375" style="518" bestFit="1" customWidth="1"/>
    <col min="14615" max="14615" width="18.77734375" style="518" customWidth="1"/>
    <col min="14616" max="14616" width="4.21875" style="518" customWidth="1"/>
    <col min="14617" max="14618" width="17.21875" style="518" bestFit="1" customWidth="1"/>
    <col min="14619" max="14619" width="4.6640625" style="518" customWidth="1"/>
    <col min="14620" max="14620" width="17.21875" style="518" bestFit="1" customWidth="1"/>
    <col min="14621" max="14621" width="9" style="518"/>
    <col min="14622" max="14622" width="4.33203125" style="518" customWidth="1"/>
    <col min="14623" max="14623" width="17.6640625" style="518" bestFit="1" customWidth="1"/>
    <col min="14624" max="14626" width="9" style="518"/>
    <col min="14627" max="14627" width="16.33203125" style="518" bestFit="1" customWidth="1"/>
    <col min="14628" max="14855" width="9" style="518"/>
    <col min="14856" max="14856" width="17.88671875" style="518" bestFit="1" customWidth="1"/>
    <col min="14857" max="14857" width="40.77734375" style="518" customWidth="1"/>
    <col min="14858" max="14858" width="18.77734375" style="518" customWidth="1"/>
    <col min="14859" max="14859" width="17.21875" style="518" bestFit="1" customWidth="1"/>
    <col min="14860" max="14860" width="17.21875" style="518" customWidth="1"/>
    <col min="14861" max="14861" width="16.109375" style="518" bestFit="1" customWidth="1"/>
    <col min="14862" max="14862" width="12.88671875" style="518" customWidth="1"/>
    <col min="14863" max="14863" width="16.33203125" style="518" bestFit="1" customWidth="1"/>
    <col min="14864" max="14864" width="13.6640625" style="518" bestFit="1" customWidth="1"/>
    <col min="14865" max="14865" width="19.109375" style="518" bestFit="1" customWidth="1"/>
    <col min="14866" max="14866" width="4.33203125" style="518" customWidth="1"/>
    <col min="14867" max="14867" width="17.6640625" style="518" bestFit="1" customWidth="1"/>
    <col min="14868" max="14868" width="16.33203125" style="518" bestFit="1" customWidth="1"/>
    <col min="14869" max="14869" width="14.6640625" style="518" bestFit="1" customWidth="1"/>
    <col min="14870" max="14870" width="12.77734375" style="518" bestFit="1" customWidth="1"/>
    <col min="14871" max="14871" width="18.77734375" style="518" customWidth="1"/>
    <col min="14872" max="14872" width="4.21875" style="518" customWidth="1"/>
    <col min="14873" max="14874" width="17.21875" style="518" bestFit="1" customWidth="1"/>
    <col min="14875" max="14875" width="4.6640625" style="518" customWidth="1"/>
    <col min="14876" max="14876" width="17.21875" style="518" bestFit="1" customWidth="1"/>
    <col min="14877" max="14877" width="9" style="518"/>
    <col min="14878" max="14878" width="4.33203125" style="518" customWidth="1"/>
    <col min="14879" max="14879" width="17.6640625" style="518" bestFit="1" customWidth="1"/>
    <col min="14880" max="14882" width="9" style="518"/>
    <col min="14883" max="14883" width="16.33203125" style="518" bestFit="1" customWidth="1"/>
    <col min="14884" max="15111" width="9" style="518"/>
    <col min="15112" max="15112" width="17.88671875" style="518" bestFit="1" customWidth="1"/>
    <col min="15113" max="15113" width="40.77734375" style="518" customWidth="1"/>
    <col min="15114" max="15114" width="18.77734375" style="518" customWidth="1"/>
    <col min="15115" max="15115" width="17.21875" style="518" bestFit="1" customWidth="1"/>
    <col min="15116" max="15116" width="17.21875" style="518" customWidth="1"/>
    <col min="15117" max="15117" width="16.109375" style="518" bestFit="1" customWidth="1"/>
    <col min="15118" max="15118" width="12.88671875" style="518" customWidth="1"/>
    <col min="15119" max="15119" width="16.33203125" style="518" bestFit="1" customWidth="1"/>
    <col min="15120" max="15120" width="13.6640625" style="518" bestFit="1" customWidth="1"/>
    <col min="15121" max="15121" width="19.109375" style="518" bestFit="1" customWidth="1"/>
    <col min="15122" max="15122" width="4.33203125" style="518" customWidth="1"/>
    <col min="15123" max="15123" width="17.6640625" style="518" bestFit="1" customWidth="1"/>
    <col min="15124" max="15124" width="16.33203125" style="518" bestFit="1" customWidth="1"/>
    <col min="15125" max="15125" width="14.6640625" style="518" bestFit="1" customWidth="1"/>
    <col min="15126" max="15126" width="12.77734375" style="518" bestFit="1" customWidth="1"/>
    <col min="15127" max="15127" width="18.77734375" style="518" customWidth="1"/>
    <col min="15128" max="15128" width="4.21875" style="518" customWidth="1"/>
    <col min="15129" max="15130" width="17.21875" style="518" bestFit="1" customWidth="1"/>
    <col min="15131" max="15131" width="4.6640625" style="518" customWidth="1"/>
    <col min="15132" max="15132" width="17.21875" style="518" bestFit="1" customWidth="1"/>
    <col min="15133" max="15133" width="9" style="518"/>
    <col min="15134" max="15134" width="4.33203125" style="518" customWidth="1"/>
    <col min="15135" max="15135" width="17.6640625" style="518" bestFit="1" customWidth="1"/>
    <col min="15136" max="15138" width="9" style="518"/>
    <col min="15139" max="15139" width="16.33203125" style="518" bestFit="1" customWidth="1"/>
    <col min="15140" max="15367" width="9" style="518"/>
    <col min="15368" max="15368" width="17.88671875" style="518" bestFit="1" customWidth="1"/>
    <col min="15369" max="15369" width="40.77734375" style="518" customWidth="1"/>
    <col min="15370" max="15370" width="18.77734375" style="518" customWidth="1"/>
    <col min="15371" max="15371" width="17.21875" style="518" bestFit="1" customWidth="1"/>
    <col min="15372" max="15372" width="17.21875" style="518" customWidth="1"/>
    <col min="15373" max="15373" width="16.109375" style="518" bestFit="1" customWidth="1"/>
    <col min="15374" max="15374" width="12.88671875" style="518" customWidth="1"/>
    <col min="15375" max="15375" width="16.33203125" style="518" bestFit="1" customWidth="1"/>
    <col min="15376" max="15376" width="13.6640625" style="518" bestFit="1" customWidth="1"/>
    <col min="15377" max="15377" width="19.109375" style="518" bestFit="1" customWidth="1"/>
    <col min="15378" max="15378" width="4.33203125" style="518" customWidth="1"/>
    <col min="15379" max="15379" width="17.6640625" style="518" bestFit="1" customWidth="1"/>
    <col min="15380" max="15380" width="16.33203125" style="518" bestFit="1" customWidth="1"/>
    <col min="15381" max="15381" width="14.6640625" style="518" bestFit="1" customWidth="1"/>
    <col min="15382" max="15382" width="12.77734375" style="518" bestFit="1" customWidth="1"/>
    <col min="15383" max="15383" width="18.77734375" style="518" customWidth="1"/>
    <col min="15384" max="15384" width="4.21875" style="518" customWidth="1"/>
    <col min="15385" max="15386" width="17.21875" style="518" bestFit="1" customWidth="1"/>
    <col min="15387" max="15387" width="4.6640625" style="518" customWidth="1"/>
    <col min="15388" max="15388" width="17.21875" style="518" bestFit="1" customWidth="1"/>
    <col min="15389" max="15389" width="9" style="518"/>
    <col min="15390" max="15390" width="4.33203125" style="518" customWidth="1"/>
    <col min="15391" max="15391" width="17.6640625" style="518" bestFit="1" customWidth="1"/>
    <col min="15392" max="15394" width="9" style="518"/>
    <col min="15395" max="15395" width="16.33203125" style="518" bestFit="1" customWidth="1"/>
    <col min="15396" max="15623" width="9" style="518"/>
    <col min="15624" max="15624" width="17.88671875" style="518" bestFit="1" customWidth="1"/>
    <col min="15625" max="15625" width="40.77734375" style="518" customWidth="1"/>
    <col min="15626" max="15626" width="18.77734375" style="518" customWidth="1"/>
    <col min="15627" max="15627" width="17.21875" style="518" bestFit="1" customWidth="1"/>
    <col min="15628" max="15628" width="17.21875" style="518" customWidth="1"/>
    <col min="15629" max="15629" width="16.109375" style="518" bestFit="1" customWidth="1"/>
    <col min="15630" max="15630" width="12.88671875" style="518" customWidth="1"/>
    <col min="15631" max="15631" width="16.33203125" style="518" bestFit="1" customWidth="1"/>
    <col min="15632" max="15632" width="13.6640625" style="518" bestFit="1" customWidth="1"/>
    <col min="15633" max="15633" width="19.109375" style="518" bestFit="1" customWidth="1"/>
    <col min="15634" max="15634" width="4.33203125" style="518" customWidth="1"/>
    <col min="15635" max="15635" width="17.6640625" style="518" bestFit="1" customWidth="1"/>
    <col min="15636" max="15636" width="16.33203125" style="518" bestFit="1" customWidth="1"/>
    <col min="15637" max="15637" width="14.6640625" style="518" bestFit="1" customWidth="1"/>
    <col min="15638" max="15638" width="12.77734375" style="518" bestFit="1" customWidth="1"/>
    <col min="15639" max="15639" width="18.77734375" style="518" customWidth="1"/>
    <col min="15640" max="15640" width="4.21875" style="518" customWidth="1"/>
    <col min="15641" max="15642" width="17.21875" style="518" bestFit="1" customWidth="1"/>
    <col min="15643" max="15643" width="4.6640625" style="518" customWidth="1"/>
    <col min="15644" max="15644" width="17.21875" style="518" bestFit="1" customWidth="1"/>
    <col min="15645" max="15645" width="9" style="518"/>
    <col min="15646" max="15646" width="4.33203125" style="518" customWidth="1"/>
    <col min="15647" max="15647" width="17.6640625" style="518" bestFit="1" customWidth="1"/>
    <col min="15648" max="15650" width="9" style="518"/>
    <col min="15651" max="15651" width="16.33203125" style="518" bestFit="1" customWidth="1"/>
    <col min="15652" max="15879" width="9" style="518"/>
    <col min="15880" max="15880" width="17.88671875" style="518" bestFit="1" customWidth="1"/>
    <col min="15881" max="15881" width="40.77734375" style="518" customWidth="1"/>
    <col min="15882" max="15882" width="18.77734375" style="518" customWidth="1"/>
    <col min="15883" max="15883" width="17.21875" style="518" bestFit="1" customWidth="1"/>
    <col min="15884" max="15884" width="17.21875" style="518" customWidth="1"/>
    <col min="15885" max="15885" width="16.109375" style="518" bestFit="1" customWidth="1"/>
    <col min="15886" max="15886" width="12.88671875" style="518" customWidth="1"/>
    <col min="15887" max="15887" width="16.33203125" style="518" bestFit="1" customWidth="1"/>
    <col min="15888" max="15888" width="13.6640625" style="518" bestFit="1" customWidth="1"/>
    <col min="15889" max="15889" width="19.109375" style="518" bestFit="1" customWidth="1"/>
    <col min="15890" max="15890" width="4.33203125" style="518" customWidth="1"/>
    <col min="15891" max="15891" width="17.6640625" style="518" bestFit="1" customWidth="1"/>
    <col min="15892" max="15892" width="16.33203125" style="518" bestFit="1" customWidth="1"/>
    <col min="15893" max="15893" width="14.6640625" style="518" bestFit="1" customWidth="1"/>
    <col min="15894" max="15894" width="12.77734375" style="518" bestFit="1" customWidth="1"/>
    <col min="15895" max="15895" width="18.77734375" style="518" customWidth="1"/>
    <col min="15896" max="15896" width="4.21875" style="518" customWidth="1"/>
    <col min="15897" max="15898" width="17.21875" style="518" bestFit="1" customWidth="1"/>
    <col min="15899" max="15899" width="4.6640625" style="518" customWidth="1"/>
    <col min="15900" max="15900" width="17.21875" style="518" bestFit="1" customWidth="1"/>
    <col min="15901" max="15901" width="9" style="518"/>
    <col min="15902" max="15902" width="4.33203125" style="518" customWidth="1"/>
    <col min="15903" max="15903" width="17.6640625" style="518" bestFit="1" customWidth="1"/>
    <col min="15904" max="15906" width="9" style="518"/>
    <col min="15907" max="15907" width="16.33203125" style="518" bestFit="1" customWidth="1"/>
    <col min="15908" max="16135" width="9" style="518"/>
    <col min="16136" max="16136" width="17.88671875" style="518" bestFit="1" customWidth="1"/>
    <col min="16137" max="16137" width="40.77734375" style="518" customWidth="1"/>
    <col min="16138" max="16138" width="18.77734375" style="518" customWidth="1"/>
    <col min="16139" max="16139" width="17.21875" style="518" bestFit="1" customWidth="1"/>
    <col min="16140" max="16140" width="17.21875" style="518" customWidth="1"/>
    <col min="16141" max="16141" width="16.109375" style="518" bestFit="1" customWidth="1"/>
    <col min="16142" max="16142" width="12.88671875" style="518" customWidth="1"/>
    <col min="16143" max="16143" width="16.33203125" style="518" bestFit="1" customWidth="1"/>
    <col min="16144" max="16144" width="13.6640625" style="518" bestFit="1" customWidth="1"/>
    <col min="16145" max="16145" width="19.109375" style="518" bestFit="1" customWidth="1"/>
    <col min="16146" max="16146" width="4.33203125" style="518" customWidth="1"/>
    <col min="16147" max="16147" width="17.6640625" style="518" bestFit="1" customWidth="1"/>
    <col min="16148" max="16148" width="16.33203125" style="518" bestFit="1" customWidth="1"/>
    <col min="16149" max="16149" width="14.6640625" style="518" bestFit="1" customWidth="1"/>
    <col min="16150" max="16150" width="12.77734375" style="518" bestFit="1" customWidth="1"/>
    <col min="16151" max="16151" width="18.77734375" style="518" customWidth="1"/>
    <col min="16152" max="16152" width="4.21875" style="518" customWidth="1"/>
    <col min="16153" max="16154" width="17.21875" style="518" bestFit="1" customWidth="1"/>
    <col min="16155" max="16155" width="4.6640625" style="518" customWidth="1"/>
    <col min="16156" max="16156" width="17.21875" style="518" bestFit="1" customWidth="1"/>
    <col min="16157" max="16157" width="9" style="518"/>
    <col min="16158" max="16158" width="4.33203125" style="518" customWidth="1"/>
    <col min="16159" max="16159" width="17.6640625" style="518" bestFit="1" customWidth="1"/>
    <col min="16160" max="16162" width="9" style="518"/>
    <col min="16163" max="16163" width="16.33203125" style="518" bestFit="1" customWidth="1"/>
    <col min="16164" max="16384" width="9" style="518"/>
  </cols>
  <sheetData>
    <row r="3" spans="1:33" s="518" customFormat="1">
      <c r="A3" s="963" t="s">
        <v>399</v>
      </c>
      <c r="B3" s="963"/>
      <c r="C3" s="963"/>
      <c r="D3" s="963"/>
      <c r="E3" s="963"/>
      <c r="F3" s="963"/>
      <c r="G3" s="963"/>
      <c r="H3" s="963"/>
      <c r="I3" s="963"/>
      <c r="J3" s="963"/>
      <c r="K3" s="963"/>
      <c r="L3" s="963"/>
      <c r="M3" s="963"/>
      <c r="N3" s="963"/>
      <c r="O3" s="963"/>
      <c r="P3" s="963"/>
      <c r="Q3" s="963"/>
      <c r="R3" s="963"/>
      <c r="S3" s="963"/>
      <c r="T3" s="963"/>
      <c r="U3" s="963"/>
      <c r="V3" s="963"/>
      <c r="W3" s="963"/>
      <c r="X3" s="963"/>
      <c r="Y3" s="963"/>
      <c r="Z3" s="963"/>
      <c r="AB3" s="519"/>
    </row>
    <row r="4" spans="1:33" s="518" customFormat="1">
      <c r="A4" s="963" t="s">
        <v>849</v>
      </c>
      <c r="B4" s="963"/>
      <c r="C4" s="963"/>
      <c r="D4" s="963"/>
      <c r="E4" s="963"/>
      <c r="F4" s="963"/>
      <c r="G4" s="963"/>
      <c r="H4" s="963"/>
      <c r="I4" s="963"/>
      <c r="J4" s="963"/>
      <c r="K4" s="963"/>
      <c r="L4" s="963"/>
      <c r="M4" s="963"/>
      <c r="N4" s="963"/>
      <c r="O4" s="963"/>
      <c r="P4" s="963"/>
      <c r="Q4" s="963"/>
      <c r="R4" s="963"/>
      <c r="S4" s="963"/>
      <c r="T4" s="963"/>
      <c r="U4" s="963"/>
      <c r="V4" s="963"/>
      <c r="W4" s="963"/>
      <c r="X4" s="963"/>
      <c r="Y4" s="963"/>
      <c r="Z4" s="963"/>
      <c r="AB4" s="519"/>
    </row>
    <row r="5" spans="1:33" s="518" customFormat="1">
      <c r="A5" s="963" t="s">
        <v>717</v>
      </c>
      <c r="B5" s="963"/>
      <c r="C5" s="963"/>
      <c r="D5" s="963"/>
      <c r="E5" s="963"/>
      <c r="F5" s="963"/>
      <c r="G5" s="963"/>
      <c r="H5" s="963"/>
      <c r="I5" s="963"/>
      <c r="J5" s="963"/>
      <c r="K5" s="963"/>
      <c r="L5" s="963"/>
      <c r="M5" s="963"/>
      <c r="N5" s="963"/>
      <c r="O5" s="963"/>
      <c r="P5" s="963"/>
      <c r="Q5" s="963"/>
      <c r="R5" s="963"/>
      <c r="S5" s="963"/>
      <c r="T5" s="963"/>
      <c r="U5" s="963"/>
      <c r="V5" s="963"/>
      <c r="W5" s="963"/>
      <c r="X5" s="963"/>
      <c r="Y5" s="963"/>
      <c r="Z5" s="963"/>
      <c r="AB5" s="671"/>
      <c r="AG5" s="964"/>
    </row>
    <row r="6" spans="1:33" s="518" customFormat="1">
      <c r="A6" s="963" t="s">
        <v>1037</v>
      </c>
      <c r="B6" s="963"/>
      <c r="C6" s="963"/>
      <c r="D6" s="963"/>
      <c r="E6" s="963"/>
      <c r="F6" s="963"/>
      <c r="G6" s="963"/>
      <c r="H6" s="963"/>
      <c r="I6" s="963"/>
      <c r="J6" s="963"/>
      <c r="K6" s="963"/>
      <c r="L6" s="963"/>
      <c r="M6" s="963"/>
      <c r="N6" s="963"/>
      <c r="O6" s="963"/>
      <c r="P6" s="963"/>
      <c r="Q6" s="963"/>
      <c r="R6" s="963"/>
      <c r="S6" s="963"/>
      <c r="T6" s="963"/>
      <c r="U6" s="963"/>
      <c r="V6" s="963"/>
      <c r="W6" s="963"/>
      <c r="X6" s="963"/>
      <c r="Y6" s="963"/>
      <c r="Z6" s="963"/>
      <c r="AB6" s="519"/>
    </row>
    <row r="7" spans="1:33" s="518" customFormat="1">
      <c r="A7" s="517"/>
      <c r="D7" s="519"/>
      <c r="E7" s="519"/>
      <c r="F7" s="519"/>
      <c r="G7" s="519"/>
      <c r="H7" s="519"/>
      <c r="I7" s="519"/>
      <c r="J7" s="519"/>
      <c r="K7" s="519"/>
      <c r="L7" s="519"/>
      <c r="M7" s="521"/>
      <c r="P7" s="517"/>
      <c r="Q7" s="517"/>
      <c r="R7" s="517"/>
      <c r="S7" s="517"/>
      <c r="T7" s="517"/>
      <c r="U7" s="517"/>
      <c r="V7" s="517"/>
      <c r="Y7" s="517"/>
      <c r="Z7" s="523" t="s">
        <v>665</v>
      </c>
      <c r="AB7" s="519"/>
    </row>
    <row r="8" spans="1:33" s="532" customFormat="1" ht="24.6" customHeight="1">
      <c r="A8" s="744" t="s">
        <v>35</v>
      </c>
      <c r="B8" s="744" t="s">
        <v>36</v>
      </c>
      <c r="C8" s="524" t="s">
        <v>37</v>
      </c>
      <c r="D8" s="756" t="s">
        <v>38</v>
      </c>
      <c r="E8" s="757"/>
      <c r="F8" s="757"/>
      <c r="G8" s="757"/>
      <c r="H8" s="757"/>
      <c r="I8" s="758"/>
      <c r="J8" s="759" t="s">
        <v>39</v>
      </c>
      <c r="K8" s="760"/>
      <c r="L8" s="760"/>
      <c r="M8" s="761"/>
      <c r="N8" s="529" t="s">
        <v>37</v>
      </c>
      <c r="O8" s="530"/>
      <c r="P8" s="529" t="s">
        <v>40</v>
      </c>
      <c r="Q8" s="773" t="s">
        <v>41</v>
      </c>
      <c r="R8" s="774"/>
      <c r="S8" s="775"/>
      <c r="T8" s="776" t="s">
        <v>42</v>
      </c>
      <c r="U8" s="777"/>
      <c r="V8" s="778"/>
      <c r="W8" s="529" t="s">
        <v>40</v>
      </c>
      <c r="X8" s="965"/>
      <c r="Y8" s="779" t="s">
        <v>679</v>
      </c>
      <c r="Z8" s="779"/>
      <c r="AB8" s="533"/>
    </row>
    <row r="9" spans="1:33" s="532" customFormat="1">
      <c r="A9" s="745"/>
      <c r="B9" s="745"/>
      <c r="C9" s="966" t="s">
        <v>1064</v>
      </c>
      <c r="D9" s="749" t="s">
        <v>1068</v>
      </c>
      <c r="E9" s="749" t="s">
        <v>45</v>
      </c>
      <c r="F9" s="751" t="s">
        <v>46</v>
      </c>
      <c r="G9" s="752"/>
      <c r="H9" s="753"/>
      <c r="I9" s="754" t="s">
        <v>1080</v>
      </c>
      <c r="J9" s="754" t="s">
        <v>47</v>
      </c>
      <c r="K9" s="749" t="s">
        <v>48</v>
      </c>
      <c r="L9" s="749" t="s">
        <v>49</v>
      </c>
      <c r="M9" s="754" t="s">
        <v>1072</v>
      </c>
      <c r="N9" s="967" t="s">
        <v>1065</v>
      </c>
      <c r="O9" s="534"/>
      <c r="P9" s="966" t="s">
        <v>1064</v>
      </c>
      <c r="Q9" s="767" t="s">
        <v>855</v>
      </c>
      <c r="R9" s="767" t="s">
        <v>856</v>
      </c>
      <c r="S9" s="767" t="s">
        <v>1080</v>
      </c>
      <c r="T9" s="767" t="s">
        <v>1088</v>
      </c>
      <c r="U9" s="767" t="s">
        <v>1089</v>
      </c>
      <c r="V9" s="754" t="s">
        <v>1084</v>
      </c>
      <c r="W9" s="967" t="s">
        <v>1065</v>
      </c>
      <c r="X9" s="968"/>
      <c r="Y9" s="764" t="s">
        <v>1066</v>
      </c>
      <c r="Z9" s="764" t="s">
        <v>1067</v>
      </c>
      <c r="AB9" s="533"/>
    </row>
    <row r="10" spans="1:33" s="532" customFormat="1" ht="98.4">
      <c r="A10" s="745"/>
      <c r="B10" s="745"/>
      <c r="C10" s="748"/>
      <c r="D10" s="750"/>
      <c r="E10" s="750"/>
      <c r="F10" s="535" t="s">
        <v>1069</v>
      </c>
      <c r="G10" s="535" t="s">
        <v>1070</v>
      </c>
      <c r="H10" s="535" t="s">
        <v>852</v>
      </c>
      <c r="I10" s="755"/>
      <c r="J10" s="755"/>
      <c r="K10" s="750"/>
      <c r="L10" s="750"/>
      <c r="M10" s="755"/>
      <c r="N10" s="746"/>
      <c r="O10" s="537"/>
      <c r="P10" s="748"/>
      <c r="Q10" s="746"/>
      <c r="R10" s="746"/>
      <c r="S10" s="746"/>
      <c r="T10" s="746"/>
      <c r="U10" s="770"/>
      <c r="V10" s="755"/>
      <c r="W10" s="746"/>
      <c r="X10" s="537"/>
      <c r="Y10" s="748"/>
      <c r="Z10" s="748"/>
      <c r="AB10" s="533"/>
    </row>
    <row r="11" spans="1:33" s="532" customFormat="1">
      <c r="A11" s="746"/>
      <c r="B11" s="746"/>
      <c r="C11" s="539" t="s">
        <v>686</v>
      </c>
      <c r="D11" s="542" t="s">
        <v>832</v>
      </c>
      <c r="E11" s="542" t="s">
        <v>833</v>
      </c>
      <c r="F11" s="542" t="s">
        <v>834</v>
      </c>
      <c r="G11" s="542" t="s">
        <v>1073</v>
      </c>
      <c r="H11" s="542" t="s">
        <v>1074</v>
      </c>
      <c r="I11" s="704" t="s">
        <v>1075</v>
      </c>
      <c r="J11" s="542" t="s">
        <v>1076</v>
      </c>
      <c r="K11" s="542" t="s">
        <v>1077</v>
      </c>
      <c r="L11" s="542" t="s">
        <v>1078</v>
      </c>
      <c r="M11" s="969" t="s">
        <v>1079</v>
      </c>
      <c r="N11" s="539" t="s">
        <v>1081</v>
      </c>
      <c r="O11" s="537"/>
      <c r="P11" s="539" t="s">
        <v>689</v>
      </c>
      <c r="Q11" s="539" t="s">
        <v>1082</v>
      </c>
      <c r="R11" s="539" t="s">
        <v>1083</v>
      </c>
      <c r="S11" s="539" t="s">
        <v>1085</v>
      </c>
      <c r="T11" s="542" t="s">
        <v>1086</v>
      </c>
      <c r="U11" s="542" t="s">
        <v>1087</v>
      </c>
      <c r="V11" s="542" t="s">
        <v>1090</v>
      </c>
      <c r="W11" s="539" t="s">
        <v>1091</v>
      </c>
      <c r="X11" s="537"/>
      <c r="Y11" s="539" t="s">
        <v>1092</v>
      </c>
      <c r="Z11" s="539" t="s">
        <v>1093</v>
      </c>
      <c r="AB11" s="533"/>
    </row>
    <row r="12" spans="1:33" s="518" customFormat="1">
      <c r="A12" s="640" t="s">
        <v>107</v>
      </c>
      <c r="B12" s="970"/>
      <c r="C12" s="577"/>
      <c r="D12" s="578"/>
      <c r="E12" s="578"/>
      <c r="F12" s="578"/>
      <c r="G12" s="578"/>
      <c r="H12" s="578"/>
      <c r="I12" s="578"/>
      <c r="J12" s="578"/>
      <c r="K12" s="578"/>
      <c r="L12" s="578"/>
      <c r="M12" s="577"/>
      <c r="N12" s="553"/>
      <c r="O12" s="971"/>
      <c r="P12" s="584"/>
      <c r="Q12" s="584"/>
      <c r="R12" s="584"/>
      <c r="S12" s="584"/>
      <c r="T12" s="584"/>
      <c r="U12" s="584"/>
      <c r="V12" s="584"/>
      <c r="W12" s="971"/>
      <c r="X12" s="553"/>
      <c r="Y12" s="585"/>
      <c r="Z12" s="585"/>
      <c r="AB12" s="519"/>
    </row>
    <row r="13" spans="1:33" s="518" customFormat="1">
      <c r="A13" s="972">
        <v>1209010101</v>
      </c>
      <c r="B13" s="973" t="s">
        <v>53</v>
      </c>
      <c r="C13" s="585"/>
      <c r="D13" s="647"/>
      <c r="E13" s="647"/>
      <c r="F13" s="647"/>
      <c r="G13" s="647"/>
      <c r="H13" s="647"/>
      <c r="I13" s="647"/>
      <c r="J13" s="647"/>
      <c r="K13" s="647"/>
      <c r="L13" s="647"/>
      <c r="M13" s="585"/>
      <c r="N13" s="553"/>
      <c r="O13" s="612"/>
      <c r="P13" s="585"/>
      <c r="Q13" s="585"/>
      <c r="R13" s="612"/>
      <c r="S13" s="612"/>
      <c r="T13" s="584"/>
      <c r="U13" s="584"/>
      <c r="V13" s="584"/>
      <c r="W13" s="585"/>
      <c r="X13" s="553"/>
      <c r="Y13" s="585"/>
      <c r="Z13" s="585"/>
      <c r="AB13" s="519"/>
    </row>
    <row r="14" spans="1:33" s="518" customFormat="1">
      <c r="A14" s="584">
        <v>1209020101</v>
      </c>
      <c r="B14" s="974" t="s">
        <v>372</v>
      </c>
      <c r="C14" s="585"/>
      <c r="D14" s="647"/>
      <c r="E14" s="647"/>
      <c r="F14" s="647"/>
      <c r="G14" s="647"/>
      <c r="H14" s="647"/>
      <c r="I14" s="647"/>
      <c r="J14" s="647"/>
      <c r="K14" s="647"/>
      <c r="L14" s="647"/>
      <c r="M14" s="585"/>
      <c r="N14" s="553"/>
      <c r="O14" s="612"/>
      <c r="P14" s="585"/>
      <c r="Q14" s="585"/>
      <c r="R14" s="612"/>
      <c r="S14" s="612"/>
      <c r="T14" s="584"/>
      <c r="U14" s="584"/>
      <c r="V14" s="584"/>
      <c r="W14" s="585"/>
      <c r="X14" s="553"/>
      <c r="Y14" s="585"/>
      <c r="Z14" s="585"/>
      <c r="AB14" s="519"/>
    </row>
    <row r="15" spans="1:33" s="518" customFormat="1">
      <c r="A15" s="584"/>
      <c r="B15" s="584" t="s">
        <v>16</v>
      </c>
      <c r="C15" s="647"/>
      <c r="D15" s="647"/>
      <c r="E15" s="647"/>
      <c r="F15" s="647"/>
      <c r="G15" s="647"/>
      <c r="H15" s="647"/>
      <c r="I15" s="647"/>
      <c r="J15" s="647"/>
      <c r="K15" s="647"/>
      <c r="L15" s="647"/>
      <c r="M15" s="647"/>
      <c r="N15" s="553"/>
      <c r="O15" s="612"/>
      <c r="P15" s="585"/>
      <c r="Q15" s="585"/>
      <c r="R15" s="585"/>
      <c r="S15" s="585"/>
      <c r="T15" s="585"/>
      <c r="U15" s="585"/>
      <c r="V15" s="585"/>
      <c r="W15" s="585"/>
      <c r="X15" s="553"/>
      <c r="Y15" s="585"/>
      <c r="Z15" s="585"/>
      <c r="AB15" s="519"/>
    </row>
    <row r="16" spans="1:33" s="518" customFormat="1">
      <c r="A16" s="643">
        <v>1211010101</v>
      </c>
      <c r="B16" s="644" t="s">
        <v>867</v>
      </c>
      <c r="C16" s="585"/>
      <c r="D16" s="647"/>
      <c r="E16" s="647"/>
      <c r="F16" s="647"/>
      <c r="G16" s="647"/>
      <c r="H16" s="647"/>
      <c r="I16" s="647"/>
      <c r="J16" s="647"/>
      <c r="K16" s="647"/>
      <c r="L16" s="647"/>
      <c r="M16" s="585"/>
      <c r="N16" s="553"/>
      <c r="O16" s="612"/>
      <c r="P16" s="585"/>
      <c r="Q16" s="585"/>
      <c r="R16" s="975"/>
      <c r="S16" s="612"/>
      <c r="T16" s="584"/>
      <c r="U16" s="584"/>
      <c r="V16" s="584"/>
      <c r="W16" s="585"/>
      <c r="X16" s="553"/>
      <c r="Y16" s="585"/>
      <c r="Z16" s="585"/>
      <c r="AB16" s="519"/>
    </row>
    <row r="17" spans="1:28" s="518" customFormat="1">
      <c r="A17" s="584"/>
      <c r="B17" s="584" t="s">
        <v>16</v>
      </c>
      <c r="C17" s="647"/>
      <c r="D17" s="647"/>
      <c r="E17" s="647"/>
      <c r="F17" s="647"/>
      <c r="G17" s="647"/>
      <c r="H17" s="647"/>
      <c r="I17" s="647"/>
      <c r="J17" s="647"/>
      <c r="K17" s="647"/>
      <c r="L17" s="647"/>
      <c r="M17" s="647"/>
      <c r="N17" s="553"/>
      <c r="O17" s="612"/>
      <c r="P17" s="585"/>
      <c r="Q17" s="585"/>
      <c r="R17" s="585"/>
      <c r="S17" s="585"/>
      <c r="T17" s="585"/>
      <c r="U17" s="585"/>
      <c r="V17" s="585"/>
      <c r="W17" s="585"/>
      <c r="X17" s="553"/>
      <c r="Y17" s="585"/>
      <c r="Z17" s="585"/>
      <c r="AB17" s="519"/>
    </row>
    <row r="18" spans="1:28" s="532" customFormat="1" ht="25.2" thickBot="1">
      <c r="A18" s="976"/>
      <c r="B18" s="659" t="s">
        <v>109</v>
      </c>
      <c r="C18" s="660"/>
      <c r="D18" s="660"/>
      <c r="E18" s="660"/>
      <c r="F18" s="660"/>
      <c r="G18" s="660"/>
      <c r="H18" s="660"/>
      <c r="I18" s="660"/>
      <c r="J18" s="660"/>
      <c r="K18" s="660"/>
      <c r="L18" s="660"/>
      <c r="M18" s="660"/>
      <c r="N18" s="977"/>
      <c r="O18" s="978"/>
      <c r="P18" s="978"/>
      <c r="Q18" s="978"/>
      <c r="R18" s="978"/>
      <c r="S18" s="978"/>
      <c r="T18" s="978"/>
      <c r="U18" s="978"/>
      <c r="V18" s="978"/>
      <c r="W18" s="978"/>
      <c r="X18" s="977"/>
      <c r="Y18" s="660"/>
      <c r="Z18" s="660"/>
      <c r="AB18" s="533"/>
    </row>
    <row r="19" spans="1:28" s="532" customFormat="1" ht="25.2" thickTop="1">
      <c r="A19" s="523"/>
      <c r="B19" s="523"/>
      <c r="C19" s="979"/>
      <c r="D19" s="979"/>
      <c r="E19" s="979"/>
      <c r="F19" s="979"/>
      <c r="G19" s="979"/>
      <c r="H19" s="979"/>
      <c r="I19" s="979"/>
      <c r="J19" s="979"/>
      <c r="K19" s="979"/>
      <c r="L19" s="979"/>
      <c r="M19" s="979"/>
      <c r="N19" s="537"/>
      <c r="O19" s="980"/>
      <c r="P19" s="980"/>
      <c r="Q19" s="980"/>
      <c r="R19" s="980"/>
      <c r="S19" s="980"/>
      <c r="T19" s="980"/>
      <c r="U19" s="980"/>
      <c r="V19" s="980"/>
      <c r="W19" s="980"/>
      <c r="X19" s="537"/>
      <c r="Y19" s="979"/>
      <c r="Z19" s="979"/>
      <c r="AB19" s="533"/>
    </row>
    <row r="20" spans="1:28" s="982" customFormat="1" ht="30">
      <c r="A20" s="981" t="s">
        <v>21</v>
      </c>
      <c r="C20" s="983"/>
      <c r="D20" s="983"/>
      <c r="E20" s="983"/>
      <c r="F20" s="983"/>
      <c r="G20" s="983"/>
      <c r="H20" s="983"/>
      <c r="I20" s="983"/>
      <c r="J20" s="983"/>
      <c r="K20" s="983"/>
      <c r="L20" s="983"/>
      <c r="M20" s="983"/>
      <c r="N20" s="983"/>
      <c r="O20" s="984"/>
      <c r="P20" s="984"/>
      <c r="Q20" s="984"/>
      <c r="R20" s="984"/>
      <c r="S20" s="985"/>
      <c r="T20" s="985"/>
      <c r="U20" s="986"/>
      <c r="V20" s="986"/>
      <c r="W20" s="983"/>
      <c r="Y20" s="987"/>
      <c r="Z20" s="988"/>
      <c r="AB20" s="983"/>
    </row>
    <row r="21" spans="1:28" s="982" customFormat="1" ht="30">
      <c r="A21" s="989" t="s">
        <v>871</v>
      </c>
      <c r="C21" s="983"/>
      <c r="D21" s="983"/>
      <c r="E21" s="983"/>
      <c r="F21" s="983"/>
      <c r="G21" s="983"/>
      <c r="H21" s="983"/>
      <c r="I21" s="983"/>
      <c r="J21" s="983"/>
      <c r="K21" s="983"/>
      <c r="L21" s="983"/>
      <c r="M21" s="983"/>
      <c r="N21" s="983"/>
      <c r="O21" s="984"/>
      <c r="P21" s="984"/>
      <c r="Q21" s="984"/>
      <c r="R21" s="984"/>
      <c r="S21" s="985"/>
      <c r="T21" s="985"/>
      <c r="U21" s="986"/>
      <c r="V21" s="986"/>
      <c r="W21" s="983"/>
      <c r="Y21" s="987"/>
      <c r="Z21" s="988"/>
      <c r="AB21" s="983"/>
    </row>
    <row r="22" spans="1:28" s="982" customFormat="1" ht="30">
      <c r="A22" s="989" t="s">
        <v>872</v>
      </c>
      <c r="B22" s="989"/>
      <c r="C22" s="983"/>
      <c r="D22" s="983"/>
      <c r="E22" s="983"/>
      <c r="F22" s="983"/>
      <c r="G22" s="983"/>
      <c r="H22" s="983"/>
      <c r="I22" s="983"/>
      <c r="J22" s="983"/>
      <c r="K22" s="983"/>
      <c r="L22" s="983"/>
      <c r="M22" s="983"/>
      <c r="N22" s="983"/>
      <c r="O22" s="984"/>
      <c r="P22" s="984"/>
      <c r="Q22" s="984"/>
      <c r="R22" s="984"/>
      <c r="S22" s="985"/>
      <c r="T22" s="984"/>
      <c r="U22" s="986"/>
      <c r="V22" s="986"/>
      <c r="W22" s="983"/>
      <c r="Y22" s="987"/>
      <c r="Z22" s="987"/>
      <c r="AB22" s="983"/>
    </row>
    <row r="23" spans="1:28" s="982" customFormat="1" ht="30">
      <c r="A23" s="989" t="s">
        <v>868</v>
      </c>
      <c r="B23" s="989"/>
      <c r="C23" s="983"/>
      <c r="D23" s="983"/>
      <c r="E23" s="983"/>
      <c r="F23" s="983"/>
      <c r="G23" s="983"/>
      <c r="H23" s="983"/>
      <c r="I23" s="983"/>
      <c r="J23" s="983"/>
      <c r="K23" s="983"/>
      <c r="L23" s="983"/>
      <c r="M23" s="983"/>
      <c r="N23" s="983"/>
      <c r="O23" s="984"/>
      <c r="P23" s="984"/>
      <c r="Q23" s="984"/>
      <c r="R23" s="984"/>
      <c r="S23" s="985"/>
      <c r="T23" s="984"/>
      <c r="U23" s="986"/>
      <c r="V23" s="986"/>
      <c r="W23" s="983"/>
      <c r="Y23" s="987"/>
      <c r="Z23" s="987"/>
      <c r="AB23" s="983"/>
    </row>
    <row r="24" spans="1:28" s="982" customFormat="1" ht="30">
      <c r="A24" s="989" t="s">
        <v>873</v>
      </c>
      <c r="B24" s="989"/>
      <c r="D24" s="983"/>
      <c r="E24" s="983"/>
      <c r="F24" s="983"/>
      <c r="G24" s="983"/>
      <c r="H24" s="983"/>
      <c r="I24" s="983"/>
      <c r="J24" s="983"/>
      <c r="K24" s="983"/>
      <c r="L24" s="983"/>
      <c r="M24" s="990"/>
      <c r="O24" s="984"/>
      <c r="P24" s="984"/>
      <c r="Q24" s="984"/>
      <c r="R24" s="984"/>
      <c r="S24" s="985"/>
      <c r="T24" s="985"/>
      <c r="U24" s="985"/>
      <c r="V24" s="985"/>
      <c r="Y24" s="987"/>
      <c r="Z24" s="987"/>
      <c r="AB24" s="983"/>
    </row>
    <row r="25" spans="1:28" s="982" customFormat="1" ht="30">
      <c r="A25" s="989" t="s">
        <v>869</v>
      </c>
      <c r="B25" s="989"/>
      <c r="D25" s="983"/>
      <c r="E25" s="983"/>
      <c r="F25" s="983"/>
      <c r="G25" s="983"/>
      <c r="H25" s="983"/>
      <c r="I25" s="983"/>
      <c r="J25" s="983"/>
      <c r="K25" s="983"/>
      <c r="L25" s="983"/>
      <c r="M25" s="990"/>
      <c r="O25" s="984"/>
      <c r="P25" s="984"/>
      <c r="Q25" s="984"/>
      <c r="R25" s="984"/>
      <c r="S25" s="985"/>
      <c r="T25" s="985"/>
      <c r="U25" s="985"/>
      <c r="V25" s="985"/>
      <c r="Y25" s="987"/>
      <c r="Z25" s="987"/>
      <c r="AB25" s="983"/>
    </row>
    <row r="26" spans="1:28" s="982" customFormat="1" ht="30">
      <c r="A26" s="989" t="s">
        <v>870</v>
      </c>
      <c r="C26" s="983"/>
      <c r="D26" s="983"/>
      <c r="E26" s="983"/>
      <c r="F26" s="983"/>
      <c r="G26" s="983"/>
      <c r="H26" s="983"/>
      <c r="I26" s="983"/>
      <c r="J26" s="983"/>
      <c r="K26" s="983"/>
      <c r="L26" s="983"/>
      <c r="M26" s="983"/>
      <c r="N26" s="983"/>
      <c r="O26" s="984"/>
      <c r="P26" s="984"/>
      <c r="Q26" s="984"/>
      <c r="R26" s="984"/>
      <c r="S26" s="985"/>
      <c r="T26" s="985"/>
      <c r="U26" s="985"/>
      <c r="V26" s="985"/>
      <c r="W26" s="983"/>
      <c r="Y26" s="987"/>
      <c r="Z26" s="988"/>
      <c r="AB26" s="983"/>
    </row>
    <row r="27" spans="1:28" s="982" customFormat="1" ht="30">
      <c r="A27" s="987"/>
      <c r="C27" s="983"/>
      <c r="D27" s="983"/>
      <c r="E27" s="983"/>
      <c r="F27" s="983"/>
      <c r="G27" s="983"/>
      <c r="H27" s="983"/>
      <c r="I27" s="983"/>
      <c r="J27" s="983"/>
      <c r="K27" s="983"/>
      <c r="L27" s="983"/>
      <c r="M27" s="983"/>
      <c r="N27" s="983"/>
      <c r="O27" s="984"/>
      <c r="P27" s="984"/>
      <c r="Q27" s="984"/>
      <c r="R27" s="984"/>
      <c r="S27" s="985"/>
      <c r="T27" s="985"/>
      <c r="U27" s="985"/>
      <c r="V27" s="985"/>
      <c r="W27" s="983"/>
      <c r="Y27" s="987"/>
      <c r="Z27" s="991"/>
      <c r="AB27" s="983"/>
    </row>
    <row r="28" spans="1:28" s="982" customFormat="1" ht="30">
      <c r="A28" s="987"/>
      <c r="D28" s="983"/>
      <c r="E28" s="983"/>
      <c r="F28" s="983"/>
      <c r="G28" s="983"/>
      <c r="H28" s="983"/>
      <c r="I28" s="983"/>
      <c r="J28" s="983"/>
      <c r="K28" s="983"/>
      <c r="L28" s="983"/>
      <c r="M28" s="990"/>
      <c r="O28" s="984"/>
      <c r="P28" s="984"/>
      <c r="Q28" s="984"/>
      <c r="R28" s="984"/>
      <c r="S28" s="985"/>
      <c r="T28" s="985"/>
      <c r="U28" s="992" t="s">
        <v>313</v>
      </c>
      <c r="V28" s="992"/>
      <c r="W28" s="992"/>
      <c r="X28" s="992"/>
      <c r="Y28" s="992"/>
      <c r="Z28" s="987"/>
      <c r="AB28" s="983"/>
    </row>
    <row r="29" spans="1:28" s="982" customFormat="1" ht="30">
      <c r="A29" s="987"/>
      <c r="D29" s="983"/>
      <c r="E29" s="983"/>
      <c r="F29" s="983"/>
      <c r="G29" s="983"/>
      <c r="H29" s="983"/>
      <c r="I29" s="983"/>
      <c r="J29" s="983"/>
      <c r="K29" s="983"/>
      <c r="L29" s="983"/>
      <c r="M29" s="990"/>
      <c r="O29" s="984"/>
      <c r="P29" s="984"/>
      <c r="Q29" s="984"/>
      <c r="R29" s="984"/>
      <c r="S29" s="985"/>
      <c r="T29" s="985"/>
      <c r="U29" s="992" t="s">
        <v>314</v>
      </c>
      <c r="V29" s="992"/>
      <c r="W29" s="992"/>
      <c r="X29" s="992"/>
      <c r="Y29" s="992"/>
      <c r="Z29" s="987"/>
      <c r="AB29" s="983"/>
    </row>
    <row r="30" spans="1:28" s="982" customFormat="1" ht="30">
      <c r="A30" s="987"/>
      <c r="D30" s="983"/>
      <c r="E30" s="983"/>
      <c r="F30" s="983"/>
      <c r="G30" s="983"/>
      <c r="H30" s="983"/>
      <c r="I30" s="983"/>
      <c r="J30" s="983"/>
      <c r="K30" s="983"/>
      <c r="L30" s="983"/>
      <c r="M30" s="990"/>
      <c r="O30" s="984"/>
      <c r="P30" s="984"/>
      <c r="Q30" s="984"/>
      <c r="R30" s="984"/>
      <c r="S30" s="985"/>
      <c r="T30" s="984"/>
      <c r="U30" s="992" t="s">
        <v>310</v>
      </c>
      <c r="V30" s="992"/>
      <c r="W30" s="992"/>
      <c r="X30" s="992"/>
      <c r="Y30" s="992"/>
      <c r="Z30" s="987"/>
      <c r="AB30" s="983"/>
    </row>
    <row r="31" spans="1:28" s="518" customFormat="1">
      <c r="A31" s="517"/>
      <c r="D31" s="519"/>
      <c r="E31" s="519"/>
      <c r="F31" s="519"/>
      <c r="G31" s="519"/>
      <c r="H31" s="519"/>
      <c r="I31" s="519"/>
      <c r="J31" s="519"/>
      <c r="K31" s="519"/>
      <c r="L31" s="519"/>
      <c r="O31" s="671"/>
      <c r="P31" s="671"/>
      <c r="Q31" s="671"/>
      <c r="R31" s="671"/>
      <c r="S31" s="672"/>
      <c r="T31" s="671"/>
      <c r="U31" s="672"/>
      <c r="V31" s="672"/>
      <c r="Y31" s="517"/>
      <c r="Z31" s="517"/>
      <c r="AB31" s="519"/>
    </row>
    <row r="32" spans="1:28" s="518" customFormat="1">
      <c r="A32" s="517"/>
      <c r="D32" s="519"/>
      <c r="E32" s="519"/>
      <c r="F32" s="519"/>
      <c r="G32" s="519"/>
      <c r="H32" s="519"/>
      <c r="I32" s="519"/>
      <c r="J32" s="519"/>
      <c r="K32" s="519"/>
      <c r="L32" s="519"/>
      <c r="O32" s="671"/>
      <c r="P32" s="671"/>
      <c r="Q32" s="671"/>
      <c r="R32" s="671"/>
      <c r="S32" s="672"/>
      <c r="T32" s="672"/>
      <c r="U32" s="672"/>
      <c r="V32" s="672"/>
      <c r="Y32" s="517"/>
      <c r="Z32" s="517"/>
      <c r="AB32" s="519"/>
    </row>
    <row r="33" spans="1:28" s="518" customFormat="1">
      <c r="A33" s="517"/>
      <c r="D33" s="519"/>
      <c r="E33" s="519"/>
      <c r="F33" s="519"/>
      <c r="G33" s="519"/>
      <c r="H33" s="519"/>
      <c r="I33" s="519"/>
      <c r="J33" s="519"/>
      <c r="K33" s="519"/>
      <c r="L33" s="519"/>
      <c r="O33" s="671"/>
      <c r="P33" s="671"/>
      <c r="Q33" s="671"/>
      <c r="R33" s="671"/>
      <c r="S33" s="672"/>
      <c r="T33" s="672"/>
      <c r="U33" s="672"/>
      <c r="V33" s="672"/>
      <c r="Y33" s="517"/>
      <c r="Z33" s="517"/>
      <c r="AB33" s="519"/>
    </row>
    <row r="34" spans="1:28" s="518" customFormat="1">
      <c r="A34" s="517"/>
      <c r="D34" s="519"/>
      <c r="E34" s="519"/>
      <c r="F34" s="519"/>
      <c r="G34" s="519"/>
      <c r="H34" s="519"/>
      <c r="I34" s="519"/>
      <c r="J34" s="519"/>
      <c r="K34" s="519"/>
      <c r="L34" s="519"/>
      <c r="O34" s="671"/>
      <c r="P34" s="671"/>
      <c r="Q34" s="671"/>
      <c r="R34" s="671"/>
      <c r="S34" s="672"/>
      <c r="T34" s="671"/>
      <c r="U34" s="671"/>
      <c r="V34" s="672"/>
      <c r="Y34" s="517"/>
      <c r="Z34" s="517"/>
      <c r="AB34" s="519"/>
    </row>
    <row r="35" spans="1:28" s="518" customFormat="1">
      <c r="A35" s="517"/>
      <c r="D35" s="519"/>
      <c r="E35" s="519"/>
      <c r="F35" s="519"/>
      <c r="G35" s="519"/>
      <c r="H35" s="519"/>
      <c r="I35" s="519"/>
      <c r="J35" s="519"/>
      <c r="K35" s="519"/>
      <c r="L35" s="519"/>
      <c r="O35" s="671"/>
      <c r="P35" s="671"/>
      <c r="Q35" s="671"/>
      <c r="R35" s="671"/>
      <c r="S35" s="672"/>
      <c r="T35" s="671"/>
      <c r="U35" s="671"/>
      <c r="V35" s="672"/>
      <c r="Y35" s="517"/>
      <c r="Z35" s="517"/>
      <c r="AB35" s="519"/>
    </row>
    <row r="36" spans="1:28" s="518" customFormat="1">
      <c r="A36" s="517"/>
      <c r="D36" s="519"/>
      <c r="E36" s="519"/>
      <c r="F36" s="519"/>
      <c r="G36" s="519"/>
      <c r="H36" s="519"/>
      <c r="I36" s="519"/>
      <c r="J36" s="519"/>
      <c r="K36" s="519"/>
      <c r="L36" s="519"/>
      <c r="O36" s="671"/>
      <c r="P36" s="671"/>
      <c r="Q36" s="671"/>
      <c r="R36" s="671"/>
      <c r="S36" s="672"/>
      <c r="T36" s="672"/>
      <c r="U36" s="672"/>
      <c r="V36" s="672"/>
      <c r="Y36" s="517"/>
      <c r="Z36" s="517"/>
      <c r="AB36" s="519"/>
    </row>
    <row r="37" spans="1:28" s="518" customFormat="1">
      <c r="A37" s="517"/>
      <c r="D37" s="519"/>
      <c r="E37" s="519"/>
      <c r="F37" s="519"/>
      <c r="G37" s="519"/>
      <c r="H37" s="519"/>
      <c r="I37" s="519"/>
      <c r="J37" s="519"/>
      <c r="K37" s="519"/>
      <c r="L37" s="519"/>
      <c r="O37" s="671"/>
      <c r="P37" s="671"/>
      <c r="Q37" s="671"/>
      <c r="R37" s="671"/>
      <c r="S37" s="672"/>
      <c r="T37" s="671"/>
      <c r="U37" s="671"/>
      <c r="V37" s="672"/>
      <c r="Y37" s="517"/>
      <c r="Z37" s="517"/>
      <c r="AB37" s="519"/>
    </row>
    <row r="38" spans="1:28" s="518" customFormat="1">
      <c r="A38" s="517"/>
      <c r="D38" s="519"/>
      <c r="E38" s="519"/>
      <c r="F38" s="519"/>
      <c r="G38" s="519"/>
      <c r="H38" s="519"/>
      <c r="I38" s="519"/>
      <c r="J38" s="519"/>
      <c r="K38" s="519"/>
      <c r="L38" s="519"/>
      <c r="O38" s="671"/>
      <c r="P38" s="671"/>
      <c r="Q38" s="671"/>
      <c r="R38" s="671"/>
      <c r="S38" s="672"/>
      <c r="T38" s="671"/>
      <c r="U38" s="671"/>
      <c r="V38" s="672"/>
      <c r="Y38" s="517"/>
      <c r="Z38" s="517"/>
      <c r="AB38" s="519"/>
    </row>
    <row r="39" spans="1:28" s="518" customFormat="1">
      <c r="A39" s="517"/>
      <c r="D39" s="519"/>
      <c r="E39" s="519"/>
      <c r="F39" s="519"/>
      <c r="G39" s="519"/>
      <c r="H39" s="519"/>
      <c r="I39" s="519"/>
      <c r="J39" s="519"/>
      <c r="K39" s="519"/>
      <c r="L39" s="519"/>
      <c r="O39" s="671"/>
      <c r="P39" s="671"/>
      <c r="Q39" s="671"/>
      <c r="R39" s="671"/>
      <c r="S39" s="672"/>
      <c r="T39" s="672"/>
      <c r="U39" s="672"/>
      <c r="V39" s="672"/>
      <c r="Y39" s="517"/>
      <c r="Z39" s="517"/>
      <c r="AB39" s="519"/>
    </row>
    <row r="40" spans="1:28" s="518" customFormat="1">
      <c r="A40" s="517"/>
      <c r="D40" s="519"/>
      <c r="E40" s="519"/>
      <c r="F40" s="519"/>
      <c r="G40" s="519"/>
      <c r="H40" s="519"/>
      <c r="I40" s="519"/>
      <c r="J40" s="519"/>
      <c r="K40" s="519"/>
      <c r="L40" s="519"/>
      <c r="O40" s="671"/>
      <c r="P40" s="671"/>
      <c r="Q40" s="671"/>
      <c r="R40" s="671"/>
      <c r="S40" s="672"/>
      <c r="T40" s="671"/>
      <c r="U40" s="671"/>
      <c r="V40" s="673"/>
      <c r="Y40" s="517"/>
      <c r="Z40" s="517"/>
      <c r="AB40" s="519"/>
    </row>
    <row r="41" spans="1:28" s="518" customFormat="1">
      <c r="A41" s="517"/>
      <c r="D41" s="519"/>
      <c r="E41" s="519"/>
      <c r="F41" s="519"/>
      <c r="G41" s="519"/>
      <c r="H41" s="519"/>
      <c r="I41" s="519"/>
      <c r="J41" s="519"/>
      <c r="K41" s="519"/>
      <c r="L41" s="519"/>
      <c r="O41" s="671"/>
      <c r="P41" s="671"/>
      <c r="Q41" s="671"/>
      <c r="R41" s="671"/>
      <c r="S41" s="672"/>
      <c r="T41" s="672"/>
      <c r="U41" s="672"/>
      <c r="V41" s="673"/>
      <c r="Y41" s="517"/>
      <c r="Z41" s="517"/>
      <c r="AB41" s="519"/>
    </row>
    <row r="42" spans="1:28" s="518" customFormat="1">
      <c r="A42" s="517"/>
      <c r="D42" s="519"/>
      <c r="E42" s="519"/>
      <c r="F42" s="519"/>
      <c r="G42" s="519"/>
      <c r="H42" s="519"/>
      <c r="I42" s="519"/>
      <c r="J42" s="519"/>
      <c r="K42" s="519"/>
      <c r="L42" s="519"/>
      <c r="O42" s="671"/>
      <c r="P42" s="671"/>
      <c r="Q42" s="671"/>
      <c r="R42" s="671"/>
      <c r="S42" s="672"/>
      <c r="T42" s="672"/>
      <c r="U42" s="672"/>
      <c r="V42" s="672"/>
      <c r="Y42" s="517"/>
      <c r="Z42" s="517"/>
      <c r="AB42" s="519"/>
    </row>
    <row r="43" spans="1:28" s="518" customFormat="1">
      <c r="A43" s="517"/>
      <c r="D43" s="519"/>
      <c r="E43" s="519"/>
      <c r="F43" s="519"/>
      <c r="G43" s="519"/>
      <c r="H43" s="519"/>
      <c r="I43" s="519"/>
      <c r="J43" s="519"/>
      <c r="K43" s="519"/>
      <c r="L43" s="519"/>
      <c r="O43" s="671"/>
      <c r="P43" s="671"/>
      <c r="Q43" s="671"/>
      <c r="R43" s="671"/>
      <c r="S43" s="672"/>
      <c r="T43" s="671"/>
      <c r="U43" s="671"/>
      <c r="V43" s="672"/>
      <c r="Y43" s="517"/>
      <c r="Z43" s="517"/>
      <c r="AB43" s="519"/>
    </row>
    <row r="44" spans="1:28" s="518" customFormat="1">
      <c r="A44" s="517"/>
      <c r="D44" s="519"/>
      <c r="E44" s="519"/>
      <c r="F44" s="519"/>
      <c r="G44" s="519"/>
      <c r="H44" s="519"/>
      <c r="I44" s="519"/>
      <c r="J44" s="519"/>
      <c r="K44" s="519"/>
      <c r="L44" s="519"/>
      <c r="O44" s="671"/>
      <c r="P44" s="671"/>
      <c r="Q44" s="671"/>
      <c r="R44" s="671"/>
      <c r="S44" s="672"/>
      <c r="T44" s="672"/>
      <c r="U44" s="672"/>
      <c r="V44" s="673"/>
      <c r="Y44" s="517"/>
      <c r="Z44" s="517"/>
      <c r="AB44" s="519"/>
    </row>
  </sheetData>
  <mergeCells count="34">
    <mergeCell ref="R9:R10"/>
    <mergeCell ref="S9:S10"/>
    <mergeCell ref="Z9:Z10"/>
    <mergeCell ref="T9:T10"/>
    <mergeCell ref="U9:U10"/>
    <mergeCell ref="V9:V10"/>
    <mergeCell ref="W9:W10"/>
    <mergeCell ref="Y9:Y10"/>
    <mergeCell ref="L9:L10"/>
    <mergeCell ref="M9:M10"/>
    <mergeCell ref="N9:N10"/>
    <mergeCell ref="P9:P10"/>
    <mergeCell ref="Q9:Q10"/>
    <mergeCell ref="E9:E10"/>
    <mergeCell ref="F9:H9"/>
    <mergeCell ref="I9:I10"/>
    <mergeCell ref="J9:J10"/>
    <mergeCell ref="K9:K10"/>
    <mergeCell ref="U30:Y30"/>
    <mergeCell ref="U28:Y28"/>
    <mergeCell ref="U29:Y29"/>
    <mergeCell ref="A3:Z3"/>
    <mergeCell ref="A4:Z4"/>
    <mergeCell ref="A5:Z5"/>
    <mergeCell ref="A6:Z6"/>
    <mergeCell ref="A8:A11"/>
    <mergeCell ref="B8:B11"/>
    <mergeCell ref="D8:I8"/>
    <mergeCell ref="J8:M8"/>
    <mergeCell ref="Q8:S8"/>
    <mergeCell ref="T8:V8"/>
    <mergeCell ref="Y8:Z8"/>
    <mergeCell ref="C9:C10"/>
    <mergeCell ref="D9:D10"/>
  </mergeCells>
  <printOptions horizontalCentered="1"/>
  <pageMargins left="0.51181102362204722" right="0.11811023622047245" top="0.35433070866141736" bottom="0.15748031496062992" header="0.31496062992125984" footer="0.31496062992125984"/>
  <pageSetup paperSize="9" scale="45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0"/>
  <sheetViews>
    <sheetView zoomScale="70" zoomScaleNormal="70" workbookViewId="0">
      <selection activeCell="E13" sqref="E13"/>
    </sheetView>
  </sheetViews>
  <sheetFormatPr defaultColWidth="9" defaultRowHeight="22.95" customHeight="1"/>
  <cols>
    <col min="1" max="1" width="5.88671875" style="69" customWidth="1"/>
    <col min="2" max="3" width="15.77734375" style="69" customWidth="1"/>
    <col min="4" max="4" width="18.109375" style="68" customWidth="1"/>
    <col min="5" max="5" width="14.88671875" style="69" customWidth="1"/>
    <col min="6" max="6" width="16.109375" style="69" customWidth="1"/>
    <col min="7" max="7" width="20" style="69" bestFit="1" customWidth="1"/>
    <col min="8" max="8" width="18.77734375" style="69" customWidth="1"/>
    <col min="9" max="9" width="9.6640625" style="69" bestFit="1" customWidth="1"/>
    <col min="10" max="10" width="13" style="69" customWidth="1"/>
    <col min="11" max="11" width="13.77734375" style="69" customWidth="1"/>
    <col min="12" max="12" width="10.77734375" style="68" customWidth="1"/>
    <col min="13" max="13" width="11.21875" style="68" bestFit="1" customWidth="1"/>
    <col min="14" max="257" width="9" style="68"/>
    <col min="258" max="258" width="4.6640625" style="68" customWidth="1"/>
    <col min="259" max="259" width="18.88671875" style="68" customWidth="1"/>
    <col min="260" max="260" width="23.77734375" style="68" customWidth="1"/>
    <col min="261" max="261" width="14.88671875" style="68" customWidth="1"/>
    <col min="262" max="262" width="10.21875" style="68" customWidth="1"/>
    <col min="263" max="263" width="8.88671875" style="68" customWidth="1"/>
    <col min="264" max="264" width="10.21875" style="68" customWidth="1"/>
    <col min="265" max="265" width="9.6640625" style="68" bestFit="1" customWidth="1"/>
    <col min="266" max="266" width="15" style="68" customWidth="1"/>
    <col min="267" max="267" width="11" style="68" customWidth="1"/>
    <col min="268" max="268" width="10.77734375" style="68" customWidth="1"/>
    <col min="269" max="513" width="9" style="68"/>
    <col min="514" max="514" width="4.6640625" style="68" customWidth="1"/>
    <col min="515" max="515" width="18.88671875" style="68" customWidth="1"/>
    <col min="516" max="516" width="23.77734375" style="68" customWidth="1"/>
    <col min="517" max="517" width="14.88671875" style="68" customWidth="1"/>
    <col min="518" max="518" width="10.21875" style="68" customWidth="1"/>
    <col min="519" max="519" width="8.88671875" style="68" customWidth="1"/>
    <col min="520" max="520" width="10.21875" style="68" customWidth="1"/>
    <col min="521" max="521" width="9.6640625" style="68" bestFit="1" customWidth="1"/>
    <col min="522" max="522" width="15" style="68" customWidth="1"/>
    <col min="523" max="523" width="11" style="68" customWidth="1"/>
    <col min="524" max="524" width="10.77734375" style="68" customWidth="1"/>
    <col min="525" max="769" width="9" style="68"/>
    <col min="770" max="770" width="4.6640625" style="68" customWidth="1"/>
    <col min="771" max="771" width="18.88671875" style="68" customWidth="1"/>
    <col min="772" max="772" width="23.77734375" style="68" customWidth="1"/>
    <col min="773" max="773" width="14.88671875" style="68" customWidth="1"/>
    <col min="774" max="774" width="10.21875" style="68" customWidth="1"/>
    <col min="775" max="775" width="8.88671875" style="68" customWidth="1"/>
    <col min="776" max="776" width="10.21875" style="68" customWidth="1"/>
    <col min="777" max="777" width="9.6640625" style="68" bestFit="1" customWidth="1"/>
    <col min="778" max="778" width="15" style="68" customWidth="1"/>
    <col min="779" max="779" width="11" style="68" customWidth="1"/>
    <col min="780" max="780" width="10.77734375" style="68" customWidth="1"/>
    <col min="781" max="1025" width="9" style="68"/>
    <col min="1026" max="1026" width="4.6640625" style="68" customWidth="1"/>
    <col min="1027" max="1027" width="18.88671875" style="68" customWidth="1"/>
    <col min="1028" max="1028" width="23.77734375" style="68" customWidth="1"/>
    <col min="1029" max="1029" width="14.88671875" style="68" customWidth="1"/>
    <col min="1030" max="1030" width="10.21875" style="68" customWidth="1"/>
    <col min="1031" max="1031" width="8.88671875" style="68" customWidth="1"/>
    <col min="1032" max="1032" width="10.21875" style="68" customWidth="1"/>
    <col min="1033" max="1033" width="9.6640625" style="68" bestFit="1" customWidth="1"/>
    <col min="1034" max="1034" width="15" style="68" customWidth="1"/>
    <col min="1035" max="1035" width="11" style="68" customWidth="1"/>
    <col min="1036" max="1036" width="10.77734375" style="68" customWidth="1"/>
    <col min="1037" max="1281" width="9" style="68"/>
    <col min="1282" max="1282" width="4.6640625" style="68" customWidth="1"/>
    <col min="1283" max="1283" width="18.88671875" style="68" customWidth="1"/>
    <col min="1284" max="1284" width="23.77734375" style="68" customWidth="1"/>
    <col min="1285" max="1285" width="14.88671875" style="68" customWidth="1"/>
    <col min="1286" max="1286" width="10.21875" style="68" customWidth="1"/>
    <col min="1287" max="1287" width="8.88671875" style="68" customWidth="1"/>
    <col min="1288" max="1288" width="10.21875" style="68" customWidth="1"/>
    <col min="1289" max="1289" width="9.6640625" style="68" bestFit="1" customWidth="1"/>
    <col min="1290" max="1290" width="15" style="68" customWidth="1"/>
    <col min="1291" max="1291" width="11" style="68" customWidth="1"/>
    <col min="1292" max="1292" width="10.77734375" style="68" customWidth="1"/>
    <col min="1293" max="1537" width="9" style="68"/>
    <col min="1538" max="1538" width="4.6640625" style="68" customWidth="1"/>
    <col min="1539" max="1539" width="18.88671875" style="68" customWidth="1"/>
    <col min="1540" max="1540" width="23.77734375" style="68" customWidth="1"/>
    <col min="1541" max="1541" width="14.88671875" style="68" customWidth="1"/>
    <col min="1542" max="1542" width="10.21875" style="68" customWidth="1"/>
    <col min="1543" max="1543" width="8.88671875" style="68" customWidth="1"/>
    <col min="1544" max="1544" width="10.21875" style="68" customWidth="1"/>
    <col min="1545" max="1545" width="9.6640625" style="68" bestFit="1" customWidth="1"/>
    <col min="1546" max="1546" width="15" style="68" customWidth="1"/>
    <col min="1547" max="1547" width="11" style="68" customWidth="1"/>
    <col min="1548" max="1548" width="10.77734375" style="68" customWidth="1"/>
    <col min="1549" max="1793" width="9" style="68"/>
    <col min="1794" max="1794" width="4.6640625" style="68" customWidth="1"/>
    <col min="1795" max="1795" width="18.88671875" style="68" customWidth="1"/>
    <col min="1796" max="1796" width="23.77734375" style="68" customWidth="1"/>
    <col min="1797" max="1797" width="14.88671875" style="68" customWidth="1"/>
    <col min="1798" max="1798" width="10.21875" style="68" customWidth="1"/>
    <col min="1799" max="1799" width="8.88671875" style="68" customWidth="1"/>
    <col min="1800" max="1800" width="10.21875" style="68" customWidth="1"/>
    <col min="1801" max="1801" width="9.6640625" style="68" bestFit="1" customWidth="1"/>
    <col min="1802" max="1802" width="15" style="68" customWidth="1"/>
    <col min="1803" max="1803" width="11" style="68" customWidth="1"/>
    <col min="1804" max="1804" width="10.77734375" style="68" customWidth="1"/>
    <col min="1805" max="2049" width="9" style="68"/>
    <col min="2050" max="2050" width="4.6640625" style="68" customWidth="1"/>
    <col min="2051" max="2051" width="18.88671875" style="68" customWidth="1"/>
    <col min="2052" max="2052" width="23.77734375" style="68" customWidth="1"/>
    <col min="2053" max="2053" width="14.88671875" style="68" customWidth="1"/>
    <col min="2054" max="2054" width="10.21875" style="68" customWidth="1"/>
    <col min="2055" max="2055" width="8.88671875" style="68" customWidth="1"/>
    <col min="2056" max="2056" width="10.21875" style="68" customWidth="1"/>
    <col min="2057" max="2057" width="9.6640625" style="68" bestFit="1" customWidth="1"/>
    <col min="2058" max="2058" width="15" style="68" customWidth="1"/>
    <col min="2059" max="2059" width="11" style="68" customWidth="1"/>
    <col min="2060" max="2060" width="10.77734375" style="68" customWidth="1"/>
    <col min="2061" max="2305" width="9" style="68"/>
    <col min="2306" max="2306" width="4.6640625" style="68" customWidth="1"/>
    <col min="2307" max="2307" width="18.88671875" style="68" customWidth="1"/>
    <col min="2308" max="2308" width="23.77734375" style="68" customWidth="1"/>
    <col min="2309" max="2309" width="14.88671875" style="68" customWidth="1"/>
    <col min="2310" max="2310" width="10.21875" style="68" customWidth="1"/>
    <col min="2311" max="2311" width="8.88671875" style="68" customWidth="1"/>
    <col min="2312" max="2312" width="10.21875" style="68" customWidth="1"/>
    <col min="2313" max="2313" width="9.6640625" style="68" bestFit="1" customWidth="1"/>
    <col min="2314" max="2314" width="15" style="68" customWidth="1"/>
    <col min="2315" max="2315" width="11" style="68" customWidth="1"/>
    <col min="2316" max="2316" width="10.77734375" style="68" customWidth="1"/>
    <col min="2317" max="2561" width="9" style="68"/>
    <col min="2562" max="2562" width="4.6640625" style="68" customWidth="1"/>
    <col min="2563" max="2563" width="18.88671875" style="68" customWidth="1"/>
    <col min="2564" max="2564" width="23.77734375" style="68" customWidth="1"/>
    <col min="2565" max="2565" width="14.88671875" style="68" customWidth="1"/>
    <col min="2566" max="2566" width="10.21875" style="68" customWidth="1"/>
    <col min="2567" max="2567" width="8.88671875" style="68" customWidth="1"/>
    <col min="2568" max="2568" width="10.21875" style="68" customWidth="1"/>
    <col min="2569" max="2569" width="9.6640625" style="68" bestFit="1" customWidth="1"/>
    <col min="2570" max="2570" width="15" style="68" customWidth="1"/>
    <col min="2571" max="2571" width="11" style="68" customWidth="1"/>
    <col min="2572" max="2572" width="10.77734375" style="68" customWidth="1"/>
    <col min="2573" max="2817" width="9" style="68"/>
    <col min="2818" max="2818" width="4.6640625" style="68" customWidth="1"/>
    <col min="2819" max="2819" width="18.88671875" style="68" customWidth="1"/>
    <col min="2820" max="2820" width="23.77734375" style="68" customWidth="1"/>
    <col min="2821" max="2821" width="14.88671875" style="68" customWidth="1"/>
    <col min="2822" max="2822" width="10.21875" style="68" customWidth="1"/>
    <col min="2823" max="2823" width="8.88671875" style="68" customWidth="1"/>
    <col min="2824" max="2824" width="10.21875" style="68" customWidth="1"/>
    <col min="2825" max="2825" width="9.6640625" style="68" bestFit="1" customWidth="1"/>
    <col min="2826" max="2826" width="15" style="68" customWidth="1"/>
    <col min="2827" max="2827" width="11" style="68" customWidth="1"/>
    <col min="2828" max="2828" width="10.77734375" style="68" customWidth="1"/>
    <col min="2829" max="3073" width="9" style="68"/>
    <col min="3074" max="3074" width="4.6640625" style="68" customWidth="1"/>
    <col min="3075" max="3075" width="18.88671875" style="68" customWidth="1"/>
    <col min="3076" max="3076" width="23.77734375" style="68" customWidth="1"/>
    <col min="3077" max="3077" width="14.88671875" style="68" customWidth="1"/>
    <col min="3078" max="3078" width="10.21875" style="68" customWidth="1"/>
    <col min="3079" max="3079" width="8.88671875" style="68" customWidth="1"/>
    <col min="3080" max="3080" width="10.21875" style="68" customWidth="1"/>
    <col min="3081" max="3081" width="9.6640625" style="68" bestFit="1" customWidth="1"/>
    <col min="3082" max="3082" width="15" style="68" customWidth="1"/>
    <col min="3083" max="3083" width="11" style="68" customWidth="1"/>
    <col min="3084" max="3084" width="10.77734375" style="68" customWidth="1"/>
    <col min="3085" max="3329" width="9" style="68"/>
    <col min="3330" max="3330" width="4.6640625" style="68" customWidth="1"/>
    <col min="3331" max="3331" width="18.88671875" style="68" customWidth="1"/>
    <col min="3332" max="3332" width="23.77734375" style="68" customWidth="1"/>
    <col min="3333" max="3333" width="14.88671875" style="68" customWidth="1"/>
    <col min="3334" max="3334" width="10.21875" style="68" customWidth="1"/>
    <col min="3335" max="3335" width="8.88671875" style="68" customWidth="1"/>
    <col min="3336" max="3336" width="10.21875" style="68" customWidth="1"/>
    <col min="3337" max="3337" width="9.6640625" style="68" bestFit="1" customWidth="1"/>
    <col min="3338" max="3338" width="15" style="68" customWidth="1"/>
    <col min="3339" max="3339" width="11" style="68" customWidth="1"/>
    <col min="3340" max="3340" width="10.77734375" style="68" customWidth="1"/>
    <col min="3341" max="3585" width="9" style="68"/>
    <col min="3586" max="3586" width="4.6640625" style="68" customWidth="1"/>
    <col min="3587" max="3587" width="18.88671875" style="68" customWidth="1"/>
    <col min="3588" max="3588" width="23.77734375" style="68" customWidth="1"/>
    <col min="3589" max="3589" width="14.88671875" style="68" customWidth="1"/>
    <col min="3590" max="3590" width="10.21875" style="68" customWidth="1"/>
    <col min="3591" max="3591" width="8.88671875" style="68" customWidth="1"/>
    <col min="3592" max="3592" width="10.21875" style="68" customWidth="1"/>
    <col min="3593" max="3593" width="9.6640625" style="68" bestFit="1" customWidth="1"/>
    <col min="3594" max="3594" width="15" style="68" customWidth="1"/>
    <col min="3595" max="3595" width="11" style="68" customWidth="1"/>
    <col min="3596" max="3596" width="10.77734375" style="68" customWidth="1"/>
    <col min="3597" max="3841" width="9" style="68"/>
    <col min="3842" max="3842" width="4.6640625" style="68" customWidth="1"/>
    <col min="3843" max="3843" width="18.88671875" style="68" customWidth="1"/>
    <col min="3844" max="3844" width="23.77734375" style="68" customWidth="1"/>
    <col min="3845" max="3845" width="14.88671875" style="68" customWidth="1"/>
    <col min="3846" max="3846" width="10.21875" style="68" customWidth="1"/>
    <col min="3847" max="3847" width="8.88671875" style="68" customWidth="1"/>
    <col min="3848" max="3848" width="10.21875" style="68" customWidth="1"/>
    <col min="3849" max="3849" width="9.6640625" style="68" bestFit="1" customWidth="1"/>
    <col min="3850" max="3850" width="15" style="68" customWidth="1"/>
    <col min="3851" max="3851" width="11" style="68" customWidth="1"/>
    <col min="3852" max="3852" width="10.77734375" style="68" customWidth="1"/>
    <col min="3853" max="4097" width="9" style="68"/>
    <col min="4098" max="4098" width="4.6640625" style="68" customWidth="1"/>
    <col min="4099" max="4099" width="18.88671875" style="68" customWidth="1"/>
    <col min="4100" max="4100" width="23.77734375" style="68" customWidth="1"/>
    <col min="4101" max="4101" width="14.88671875" style="68" customWidth="1"/>
    <col min="4102" max="4102" width="10.21875" style="68" customWidth="1"/>
    <col min="4103" max="4103" width="8.88671875" style="68" customWidth="1"/>
    <col min="4104" max="4104" width="10.21875" style="68" customWidth="1"/>
    <col min="4105" max="4105" width="9.6640625" style="68" bestFit="1" customWidth="1"/>
    <col min="4106" max="4106" width="15" style="68" customWidth="1"/>
    <col min="4107" max="4107" width="11" style="68" customWidth="1"/>
    <col min="4108" max="4108" width="10.77734375" style="68" customWidth="1"/>
    <col min="4109" max="4353" width="9" style="68"/>
    <col min="4354" max="4354" width="4.6640625" style="68" customWidth="1"/>
    <col min="4355" max="4355" width="18.88671875" style="68" customWidth="1"/>
    <col min="4356" max="4356" width="23.77734375" style="68" customWidth="1"/>
    <col min="4357" max="4357" width="14.88671875" style="68" customWidth="1"/>
    <col min="4358" max="4358" width="10.21875" style="68" customWidth="1"/>
    <col min="4359" max="4359" width="8.88671875" style="68" customWidth="1"/>
    <col min="4360" max="4360" width="10.21875" style="68" customWidth="1"/>
    <col min="4361" max="4361" width="9.6640625" style="68" bestFit="1" customWidth="1"/>
    <col min="4362" max="4362" width="15" style="68" customWidth="1"/>
    <col min="4363" max="4363" width="11" style="68" customWidth="1"/>
    <col min="4364" max="4364" width="10.77734375" style="68" customWidth="1"/>
    <col min="4365" max="4609" width="9" style="68"/>
    <col min="4610" max="4610" width="4.6640625" style="68" customWidth="1"/>
    <col min="4611" max="4611" width="18.88671875" style="68" customWidth="1"/>
    <col min="4612" max="4612" width="23.77734375" style="68" customWidth="1"/>
    <col min="4613" max="4613" width="14.88671875" style="68" customWidth="1"/>
    <col min="4614" max="4614" width="10.21875" style="68" customWidth="1"/>
    <col min="4615" max="4615" width="8.88671875" style="68" customWidth="1"/>
    <col min="4616" max="4616" width="10.21875" style="68" customWidth="1"/>
    <col min="4617" max="4617" width="9.6640625" style="68" bestFit="1" customWidth="1"/>
    <col min="4618" max="4618" width="15" style="68" customWidth="1"/>
    <col min="4619" max="4619" width="11" style="68" customWidth="1"/>
    <col min="4620" max="4620" width="10.77734375" style="68" customWidth="1"/>
    <col min="4621" max="4865" width="9" style="68"/>
    <col min="4866" max="4866" width="4.6640625" style="68" customWidth="1"/>
    <col min="4867" max="4867" width="18.88671875" style="68" customWidth="1"/>
    <col min="4868" max="4868" width="23.77734375" style="68" customWidth="1"/>
    <col min="4869" max="4869" width="14.88671875" style="68" customWidth="1"/>
    <col min="4870" max="4870" width="10.21875" style="68" customWidth="1"/>
    <col min="4871" max="4871" width="8.88671875" style="68" customWidth="1"/>
    <col min="4872" max="4872" width="10.21875" style="68" customWidth="1"/>
    <col min="4873" max="4873" width="9.6640625" style="68" bestFit="1" customWidth="1"/>
    <col min="4874" max="4874" width="15" style="68" customWidth="1"/>
    <col min="4875" max="4875" width="11" style="68" customWidth="1"/>
    <col min="4876" max="4876" width="10.77734375" style="68" customWidth="1"/>
    <col min="4877" max="5121" width="9" style="68"/>
    <col min="5122" max="5122" width="4.6640625" style="68" customWidth="1"/>
    <col min="5123" max="5123" width="18.88671875" style="68" customWidth="1"/>
    <col min="5124" max="5124" width="23.77734375" style="68" customWidth="1"/>
    <col min="5125" max="5125" width="14.88671875" style="68" customWidth="1"/>
    <col min="5126" max="5126" width="10.21875" style="68" customWidth="1"/>
    <col min="5127" max="5127" width="8.88671875" style="68" customWidth="1"/>
    <col min="5128" max="5128" width="10.21875" style="68" customWidth="1"/>
    <col min="5129" max="5129" width="9.6640625" style="68" bestFit="1" customWidth="1"/>
    <col min="5130" max="5130" width="15" style="68" customWidth="1"/>
    <col min="5131" max="5131" width="11" style="68" customWidth="1"/>
    <col min="5132" max="5132" width="10.77734375" style="68" customWidth="1"/>
    <col min="5133" max="5377" width="9" style="68"/>
    <col min="5378" max="5378" width="4.6640625" style="68" customWidth="1"/>
    <col min="5379" max="5379" width="18.88671875" style="68" customWidth="1"/>
    <col min="5380" max="5380" width="23.77734375" style="68" customWidth="1"/>
    <col min="5381" max="5381" width="14.88671875" style="68" customWidth="1"/>
    <col min="5382" max="5382" width="10.21875" style="68" customWidth="1"/>
    <col min="5383" max="5383" width="8.88671875" style="68" customWidth="1"/>
    <col min="5384" max="5384" width="10.21875" style="68" customWidth="1"/>
    <col min="5385" max="5385" width="9.6640625" style="68" bestFit="1" customWidth="1"/>
    <col min="5386" max="5386" width="15" style="68" customWidth="1"/>
    <col min="5387" max="5387" width="11" style="68" customWidth="1"/>
    <col min="5388" max="5388" width="10.77734375" style="68" customWidth="1"/>
    <col min="5389" max="5633" width="9" style="68"/>
    <col min="5634" max="5634" width="4.6640625" style="68" customWidth="1"/>
    <col min="5635" max="5635" width="18.88671875" style="68" customWidth="1"/>
    <col min="5636" max="5636" width="23.77734375" style="68" customWidth="1"/>
    <col min="5637" max="5637" width="14.88671875" style="68" customWidth="1"/>
    <col min="5638" max="5638" width="10.21875" style="68" customWidth="1"/>
    <col min="5639" max="5639" width="8.88671875" style="68" customWidth="1"/>
    <col min="5640" max="5640" width="10.21875" style="68" customWidth="1"/>
    <col min="5641" max="5641" width="9.6640625" style="68" bestFit="1" customWidth="1"/>
    <col min="5642" max="5642" width="15" style="68" customWidth="1"/>
    <col min="5643" max="5643" width="11" style="68" customWidth="1"/>
    <col min="5644" max="5644" width="10.77734375" style="68" customWidth="1"/>
    <col min="5645" max="5889" width="9" style="68"/>
    <col min="5890" max="5890" width="4.6640625" style="68" customWidth="1"/>
    <col min="5891" max="5891" width="18.88671875" style="68" customWidth="1"/>
    <col min="5892" max="5892" width="23.77734375" style="68" customWidth="1"/>
    <col min="5893" max="5893" width="14.88671875" style="68" customWidth="1"/>
    <col min="5894" max="5894" width="10.21875" style="68" customWidth="1"/>
    <col min="5895" max="5895" width="8.88671875" style="68" customWidth="1"/>
    <col min="5896" max="5896" width="10.21875" style="68" customWidth="1"/>
    <col min="5897" max="5897" width="9.6640625" style="68" bestFit="1" customWidth="1"/>
    <col min="5898" max="5898" width="15" style="68" customWidth="1"/>
    <col min="5899" max="5899" width="11" style="68" customWidth="1"/>
    <col min="5900" max="5900" width="10.77734375" style="68" customWidth="1"/>
    <col min="5901" max="6145" width="9" style="68"/>
    <col min="6146" max="6146" width="4.6640625" style="68" customWidth="1"/>
    <col min="6147" max="6147" width="18.88671875" style="68" customWidth="1"/>
    <col min="6148" max="6148" width="23.77734375" style="68" customWidth="1"/>
    <col min="6149" max="6149" width="14.88671875" style="68" customWidth="1"/>
    <col min="6150" max="6150" width="10.21875" style="68" customWidth="1"/>
    <col min="6151" max="6151" width="8.88671875" style="68" customWidth="1"/>
    <col min="6152" max="6152" width="10.21875" style="68" customWidth="1"/>
    <col min="6153" max="6153" width="9.6640625" style="68" bestFit="1" customWidth="1"/>
    <col min="6154" max="6154" width="15" style="68" customWidth="1"/>
    <col min="6155" max="6155" width="11" style="68" customWidth="1"/>
    <col min="6156" max="6156" width="10.77734375" style="68" customWidth="1"/>
    <col min="6157" max="6401" width="9" style="68"/>
    <col min="6402" max="6402" width="4.6640625" style="68" customWidth="1"/>
    <col min="6403" max="6403" width="18.88671875" style="68" customWidth="1"/>
    <col min="6404" max="6404" width="23.77734375" style="68" customWidth="1"/>
    <col min="6405" max="6405" width="14.88671875" style="68" customWidth="1"/>
    <col min="6406" max="6406" width="10.21875" style="68" customWidth="1"/>
    <col min="6407" max="6407" width="8.88671875" style="68" customWidth="1"/>
    <col min="6408" max="6408" width="10.21875" style="68" customWidth="1"/>
    <col min="6409" max="6409" width="9.6640625" style="68" bestFit="1" customWidth="1"/>
    <col min="6410" max="6410" width="15" style="68" customWidth="1"/>
    <col min="6411" max="6411" width="11" style="68" customWidth="1"/>
    <col min="6412" max="6412" width="10.77734375" style="68" customWidth="1"/>
    <col min="6413" max="6657" width="9" style="68"/>
    <col min="6658" max="6658" width="4.6640625" style="68" customWidth="1"/>
    <col min="6659" max="6659" width="18.88671875" style="68" customWidth="1"/>
    <col min="6660" max="6660" width="23.77734375" style="68" customWidth="1"/>
    <col min="6661" max="6661" width="14.88671875" style="68" customWidth="1"/>
    <col min="6662" max="6662" width="10.21875" style="68" customWidth="1"/>
    <col min="6663" max="6663" width="8.88671875" style="68" customWidth="1"/>
    <col min="6664" max="6664" width="10.21875" style="68" customWidth="1"/>
    <col min="6665" max="6665" width="9.6640625" style="68" bestFit="1" customWidth="1"/>
    <col min="6666" max="6666" width="15" style="68" customWidth="1"/>
    <col min="6667" max="6667" width="11" style="68" customWidth="1"/>
    <col min="6668" max="6668" width="10.77734375" style="68" customWidth="1"/>
    <col min="6669" max="6913" width="9" style="68"/>
    <col min="6914" max="6914" width="4.6640625" style="68" customWidth="1"/>
    <col min="6915" max="6915" width="18.88671875" style="68" customWidth="1"/>
    <col min="6916" max="6916" width="23.77734375" style="68" customWidth="1"/>
    <col min="6917" max="6917" width="14.88671875" style="68" customWidth="1"/>
    <col min="6918" max="6918" width="10.21875" style="68" customWidth="1"/>
    <col min="6919" max="6919" width="8.88671875" style="68" customWidth="1"/>
    <col min="6920" max="6920" width="10.21875" style="68" customWidth="1"/>
    <col min="6921" max="6921" width="9.6640625" style="68" bestFit="1" customWidth="1"/>
    <col min="6922" max="6922" width="15" style="68" customWidth="1"/>
    <col min="6923" max="6923" width="11" style="68" customWidth="1"/>
    <col min="6924" max="6924" width="10.77734375" style="68" customWidth="1"/>
    <col min="6925" max="7169" width="9" style="68"/>
    <col min="7170" max="7170" width="4.6640625" style="68" customWidth="1"/>
    <col min="7171" max="7171" width="18.88671875" style="68" customWidth="1"/>
    <col min="7172" max="7172" width="23.77734375" style="68" customWidth="1"/>
    <col min="7173" max="7173" width="14.88671875" style="68" customWidth="1"/>
    <col min="7174" max="7174" width="10.21875" style="68" customWidth="1"/>
    <col min="7175" max="7175" width="8.88671875" style="68" customWidth="1"/>
    <col min="7176" max="7176" width="10.21875" style="68" customWidth="1"/>
    <col min="7177" max="7177" width="9.6640625" style="68" bestFit="1" customWidth="1"/>
    <col min="7178" max="7178" width="15" style="68" customWidth="1"/>
    <col min="7179" max="7179" width="11" style="68" customWidth="1"/>
    <col min="7180" max="7180" width="10.77734375" style="68" customWidth="1"/>
    <col min="7181" max="7425" width="9" style="68"/>
    <col min="7426" max="7426" width="4.6640625" style="68" customWidth="1"/>
    <col min="7427" max="7427" width="18.88671875" style="68" customWidth="1"/>
    <col min="7428" max="7428" width="23.77734375" style="68" customWidth="1"/>
    <col min="7429" max="7429" width="14.88671875" style="68" customWidth="1"/>
    <col min="7430" max="7430" width="10.21875" style="68" customWidth="1"/>
    <col min="7431" max="7431" width="8.88671875" style="68" customWidth="1"/>
    <col min="7432" max="7432" width="10.21875" style="68" customWidth="1"/>
    <col min="7433" max="7433" width="9.6640625" style="68" bestFit="1" customWidth="1"/>
    <col min="7434" max="7434" width="15" style="68" customWidth="1"/>
    <col min="7435" max="7435" width="11" style="68" customWidth="1"/>
    <col min="7436" max="7436" width="10.77734375" style="68" customWidth="1"/>
    <col min="7437" max="7681" width="9" style="68"/>
    <col min="7682" max="7682" width="4.6640625" style="68" customWidth="1"/>
    <col min="7683" max="7683" width="18.88671875" style="68" customWidth="1"/>
    <col min="7684" max="7684" width="23.77734375" style="68" customWidth="1"/>
    <col min="7685" max="7685" width="14.88671875" style="68" customWidth="1"/>
    <col min="7686" max="7686" width="10.21875" style="68" customWidth="1"/>
    <col min="7687" max="7687" width="8.88671875" style="68" customWidth="1"/>
    <col min="7688" max="7688" width="10.21875" style="68" customWidth="1"/>
    <col min="7689" max="7689" width="9.6640625" style="68" bestFit="1" customWidth="1"/>
    <col min="7690" max="7690" width="15" style="68" customWidth="1"/>
    <col min="7691" max="7691" width="11" style="68" customWidth="1"/>
    <col min="7692" max="7692" width="10.77734375" style="68" customWidth="1"/>
    <col min="7693" max="7937" width="9" style="68"/>
    <col min="7938" max="7938" width="4.6640625" style="68" customWidth="1"/>
    <col min="7939" max="7939" width="18.88671875" style="68" customWidth="1"/>
    <col min="7940" max="7940" width="23.77734375" style="68" customWidth="1"/>
    <col min="7941" max="7941" width="14.88671875" style="68" customWidth="1"/>
    <col min="7942" max="7942" width="10.21875" style="68" customWidth="1"/>
    <col min="7943" max="7943" width="8.88671875" style="68" customWidth="1"/>
    <col min="7944" max="7944" width="10.21875" style="68" customWidth="1"/>
    <col min="7945" max="7945" width="9.6640625" style="68" bestFit="1" customWidth="1"/>
    <col min="7946" max="7946" width="15" style="68" customWidth="1"/>
    <col min="7947" max="7947" width="11" style="68" customWidth="1"/>
    <col min="7948" max="7948" width="10.77734375" style="68" customWidth="1"/>
    <col min="7949" max="8193" width="9" style="68"/>
    <col min="8194" max="8194" width="4.6640625" style="68" customWidth="1"/>
    <col min="8195" max="8195" width="18.88671875" style="68" customWidth="1"/>
    <col min="8196" max="8196" width="23.77734375" style="68" customWidth="1"/>
    <col min="8197" max="8197" width="14.88671875" style="68" customWidth="1"/>
    <col min="8198" max="8198" width="10.21875" style="68" customWidth="1"/>
    <col min="8199" max="8199" width="8.88671875" style="68" customWidth="1"/>
    <col min="8200" max="8200" width="10.21875" style="68" customWidth="1"/>
    <col min="8201" max="8201" width="9.6640625" style="68" bestFit="1" customWidth="1"/>
    <col min="8202" max="8202" width="15" style="68" customWidth="1"/>
    <col min="8203" max="8203" width="11" style="68" customWidth="1"/>
    <col min="8204" max="8204" width="10.77734375" style="68" customWidth="1"/>
    <col min="8205" max="8449" width="9" style="68"/>
    <col min="8450" max="8450" width="4.6640625" style="68" customWidth="1"/>
    <col min="8451" max="8451" width="18.88671875" style="68" customWidth="1"/>
    <col min="8452" max="8452" width="23.77734375" style="68" customWidth="1"/>
    <col min="8453" max="8453" width="14.88671875" style="68" customWidth="1"/>
    <col min="8454" max="8454" width="10.21875" style="68" customWidth="1"/>
    <col min="8455" max="8455" width="8.88671875" style="68" customWidth="1"/>
    <col min="8456" max="8456" width="10.21875" style="68" customWidth="1"/>
    <col min="8457" max="8457" width="9.6640625" style="68" bestFit="1" customWidth="1"/>
    <col min="8458" max="8458" width="15" style="68" customWidth="1"/>
    <col min="8459" max="8459" width="11" style="68" customWidth="1"/>
    <col min="8460" max="8460" width="10.77734375" style="68" customWidth="1"/>
    <col min="8461" max="8705" width="9" style="68"/>
    <col min="8706" max="8706" width="4.6640625" style="68" customWidth="1"/>
    <col min="8707" max="8707" width="18.88671875" style="68" customWidth="1"/>
    <col min="8708" max="8708" width="23.77734375" style="68" customWidth="1"/>
    <col min="8709" max="8709" width="14.88671875" style="68" customWidth="1"/>
    <col min="8710" max="8710" width="10.21875" style="68" customWidth="1"/>
    <col min="8711" max="8711" width="8.88671875" style="68" customWidth="1"/>
    <col min="8712" max="8712" width="10.21875" style="68" customWidth="1"/>
    <col min="8713" max="8713" width="9.6640625" style="68" bestFit="1" customWidth="1"/>
    <col min="8714" max="8714" width="15" style="68" customWidth="1"/>
    <col min="8715" max="8715" width="11" style="68" customWidth="1"/>
    <col min="8716" max="8716" width="10.77734375" style="68" customWidth="1"/>
    <col min="8717" max="8961" width="9" style="68"/>
    <col min="8962" max="8962" width="4.6640625" style="68" customWidth="1"/>
    <col min="8963" max="8963" width="18.88671875" style="68" customWidth="1"/>
    <col min="8964" max="8964" width="23.77734375" style="68" customWidth="1"/>
    <col min="8965" max="8965" width="14.88671875" style="68" customWidth="1"/>
    <col min="8966" max="8966" width="10.21875" style="68" customWidth="1"/>
    <col min="8967" max="8967" width="8.88671875" style="68" customWidth="1"/>
    <col min="8968" max="8968" width="10.21875" style="68" customWidth="1"/>
    <col min="8969" max="8969" width="9.6640625" style="68" bestFit="1" customWidth="1"/>
    <col min="8970" max="8970" width="15" style="68" customWidth="1"/>
    <col min="8971" max="8971" width="11" style="68" customWidth="1"/>
    <col min="8972" max="8972" width="10.77734375" style="68" customWidth="1"/>
    <col min="8973" max="9217" width="9" style="68"/>
    <col min="9218" max="9218" width="4.6640625" style="68" customWidth="1"/>
    <col min="9219" max="9219" width="18.88671875" style="68" customWidth="1"/>
    <col min="9220" max="9220" width="23.77734375" style="68" customWidth="1"/>
    <col min="9221" max="9221" width="14.88671875" style="68" customWidth="1"/>
    <col min="9222" max="9222" width="10.21875" style="68" customWidth="1"/>
    <col min="9223" max="9223" width="8.88671875" style="68" customWidth="1"/>
    <col min="9224" max="9224" width="10.21875" style="68" customWidth="1"/>
    <col min="9225" max="9225" width="9.6640625" style="68" bestFit="1" customWidth="1"/>
    <col min="9226" max="9226" width="15" style="68" customWidth="1"/>
    <col min="9227" max="9227" width="11" style="68" customWidth="1"/>
    <col min="9228" max="9228" width="10.77734375" style="68" customWidth="1"/>
    <col min="9229" max="9473" width="9" style="68"/>
    <col min="9474" max="9474" width="4.6640625" style="68" customWidth="1"/>
    <col min="9475" max="9475" width="18.88671875" style="68" customWidth="1"/>
    <col min="9476" max="9476" width="23.77734375" style="68" customWidth="1"/>
    <col min="9477" max="9477" width="14.88671875" style="68" customWidth="1"/>
    <col min="9478" max="9478" width="10.21875" style="68" customWidth="1"/>
    <col min="9479" max="9479" width="8.88671875" style="68" customWidth="1"/>
    <col min="9480" max="9480" width="10.21875" style="68" customWidth="1"/>
    <col min="9481" max="9481" width="9.6640625" style="68" bestFit="1" customWidth="1"/>
    <col min="9482" max="9482" width="15" style="68" customWidth="1"/>
    <col min="9483" max="9483" width="11" style="68" customWidth="1"/>
    <col min="9484" max="9484" width="10.77734375" style="68" customWidth="1"/>
    <col min="9485" max="9729" width="9" style="68"/>
    <col min="9730" max="9730" width="4.6640625" style="68" customWidth="1"/>
    <col min="9731" max="9731" width="18.88671875" style="68" customWidth="1"/>
    <col min="9732" max="9732" width="23.77734375" style="68" customWidth="1"/>
    <col min="9733" max="9733" width="14.88671875" style="68" customWidth="1"/>
    <col min="9734" max="9734" width="10.21875" style="68" customWidth="1"/>
    <col min="9735" max="9735" width="8.88671875" style="68" customWidth="1"/>
    <col min="9736" max="9736" width="10.21875" style="68" customWidth="1"/>
    <col min="9737" max="9737" width="9.6640625" style="68" bestFit="1" customWidth="1"/>
    <col min="9738" max="9738" width="15" style="68" customWidth="1"/>
    <col min="9739" max="9739" width="11" style="68" customWidth="1"/>
    <col min="9740" max="9740" width="10.77734375" style="68" customWidth="1"/>
    <col min="9741" max="9985" width="9" style="68"/>
    <col min="9986" max="9986" width="4.6640625" style="68" customWidth="1"/>
    <col min="9987" max="9987" width="18.88671875" style="68" customWidth="1"/>
    <col min="9988" max="9988" width="23.77734375" style="68" customWidth="1"/>
    <col min="9989" max="9989" width="14.88671875" style="68" customWidth="1"/>
    <col min="9990" max="9990" width="10.21875" style="68" customWidth="1"/>
    <col min="9991" max="9991" width="8.88671875" style="68" customWidth="1"/>
    <col min="9992" max="9992" width="10.21875" style="68" customWidth="1"/>
    <col min="9993" max="9993" width="9.6640625" style="68" bestFit="1" customWidth="1"/>
    <col min="9994" max="9994" width="15" style="68" customWidth="1"/>
    <col min="9995" max="9995" width="11" style="68" customWidth="1"/>
    <col min="9996" max="9996" width="10.77734375" style="68" customWidth="1"/>
    <col min="9997" max="10241" width="9" style="68"/>
    <col min="10242" max="10242" width="4.6640625" style="68" customWidth="1"/>
    <col min="10243" max="10243" width="18.88671875" style="68" customWidth="1"/>
    <col min="10244" max="10244" width="23.77734375" style="68" customWidth="1"/>
    <col min="10245" max="10245" width="14.88671875" style="68" customWidth="1"/>
    <col min="10246" max="10246" width="10.21875" style="68" customWidth="1"/>
    <col min="10247" max="10247" width="8.88671875" style="68" customWidth="1"/>
    <col min="10248" max="10248" width="10.21875" style="68" customWidth="1"/>
    <col min="10249" max="10249" width="9.6640625" style="68" bestFit="1" customWidth="1"/>
    <col min="10250" max="10250" width="15" style="68" customWidth="1"/>
    <col min="10251" max="10251" width="11" style="68" customWidth="1"/>
    <col min="10252" max="10252" width="10.77734375" style="68" customWidth="1"/>
    <col min="10253" max="10497" width="9" style="68"/>
    <col min="10498" max="10498" width="4.6640625" style="68" customWidth="1"/>
    <col min="10499" max="10499" width="18.88671875" style="68" customWidth="1"/>
    <col min="10500" max="10500" width="23.77734375" style="68" customWidth="1"/>
    <col min="10501" max="10501" width="14.88671875" style="68" customWidth="1"/>
    <col min="10502" max="10502" width="10.21875" style="68" customWidth="1"/>
    <col min="10503" max="10503" width="8.88671875" style="68" customWidth="1"/>
    <col min="10504" max="10504" width="10.21875" style="68" customWidth="1"/>
    <col min="10505" max="10505" width="9.6640625" style="68" bestFit="1" customWidth="1"/>
    <col min="10506" max="10506" width="15" style="68" customWidth="1"/>
    <col min="10507" max="10507" width="11" style="68" customWidth="1"/>
    <col min="10508" max="10508" width="10.77734375" style="68" customWidth="1"/>
    <col min="10509" max="10753" width="9" style="68"/>
    <col min="10754" max="10754" width="4.6640625" style="68" customWidth="1"/>
    <col min="10755" max="10755" width="18.88671875" style="68" customWidth="1"/>
    <col min="10756" max="10756" width="23.77734375" style="68" customWidth="1"/>
    <col min="10757" max="10757" width="14.88671875" style="68" customWidth="1"/>
    <col min="10758" max="10758" width="10.21875" style="68" customWidth="1"/>
    <col min="10759" max="10759" width="8.88671875" style="68" customWidth="1"/>
    <col min="10760" max="10760" width="10.21875" style="68" customWidth="1"/>
    <col min="10761" max="10761" width="9.6640625" style="68" bestFit="1" customWidth="1"/>
    <col min="10762" max="10762" width="15" style="68" customWidth="1"/>
    <col min="10763" max="10763" width="11" style="68" customWidth="1"/>
    <col min="10764" max="10764" width="10.77734375" style="68" customWidth="1"/>
    <col min="10765" max="11009" width="9" style="68"/>
    <col min="11010" max="11010" width="4.6640625" style="68" customWidth="1"/>
    <col min="11011" max="11011" width="18.88671875" style="68" customWidth="1"/>
    <col min="11012" max="11012" width="23.77734375" style="68" customWidth="1"/>
    <col min="11013" max="11013" width="14.88671875" style="68" customWidth="1"/>
    <col min="11014" max="11014" width="10.21875" style="68" customWidth="1"/>
    <col min="11015" max="11015" width="8.88671875" style="68" customWidth="1"/>
    <col min="11016" max="11016" width="10.21875" style="68" customWidth="1"/>
    <col min="11017" max="11017" width="9.6640625" style="68" bestFit="1" customWidth="1"/>
    <col min="11018" max="11018" width="15" style="68" customWidth="1"/>
    <col min="11019" max="11019" width="11" style="68" customWidth="1"/>
    <col min="11020" max="11020" width="10.77734375" style="68" customWidth="1"/>
    <col min="11021" max="11265" width="9" style="68"/>
    <col min="11266" max="11266" width="4.6640625" style="68" customWidth="1"/>
    <col min="11267" max="11267" width="18.88671875" style="68" customWidth="1"/>
    <col min="11268" max="11268" width="23.77734375" style="68" customWidth="1"/>
    <col min="11269" max="11269" width="14.88671875" style="68" customWidth="1"/>
    <col min="11270" max="11270" width="10.21875" style="68" customWidth="1"/>
    <col min="11271" max="11271" width="8.88671875" style="68" customWidth="1"/>
    <col min="11272" max="11272" width="10.21875" style="68" customWidth="1"/>
    <col min="11273" max="11273" width="9.6640625" style="68" bestFit="1" customWidth="1"/>
    <col min="11274" max="11274" width="15" style="68" customWidth="1"/>
    <col min="11275" max="11275" width="11" style="68" customWidth="1"/>
    <col min="11276" max="11276" width="10.77734375" style="68" customWidth="1"/>
    <col min="11277" max="11521" width="9" style="68"/>
    <col min="11522" max="11522" width="4.6640625" style="68" customWidth="1"/>
    <col min="11523" max="11523" width="18.88671875" style="68" customWidth="1"/>
    <col min="11524" max="11524" width="23.77734375" style="68" customWidth="1"/>
    <col min="11525" max="11525" width="14.88671875" style="68" customWidth="1"/>
    <col min="11526" max="11526" width="10.21875" style="68" customWidth="1"/>
    <col min="11527" max="11527" width="8.88671875" style="68" customWidth="1"/>
    <col min="11528" max="11528" width="10.21875" style="68" customWidth="1"/>
    <col min="11529" max="11529" width="9.6640625" style="68" bestFit="1" customWidth="1"/>
    <col min="11530" max="11530" width="15" style="68" customWidth="1"/>
    <col min="11531" max="11531" width="11" style="68" customWidth="1"/>
    <col min="11532" max="11532" width="10.77734375" style="68" customWidth="1"/>
    <col min="11533" max="11777" width="9" style="68"/>
    <col min="11778" max="11778" width="4.6640625" style="68" customWidth="1"/>
    <col min="11779" max="11779" width="18.88671875" style="68" customWidth="1"/>
    <col min="11780" max="11780" width="23.77734375" style="68" customWidth="1"/>
    <col min="11781" max="11781" width="14.88671875" style="68" customWidth="1"/>
    <col min="11782" max="11782" width="10.21875" style="68" customWidth="1"/>
    <col min="11783" max="11783" width="8.88671875" style="68" customWidth="1"/>
    <col min="11784" max="11784" width="10.21875" style="68" customWidth="1"/>
    <col min="11785" max="11785" width="9.6640625" style="68" bestFit="1" customWidth="1"/>
    <col min="11786" max="11786" width="15" style="68" customWidth="1"/>
    <col min="11787" max="11787" width="11" style="68" customWidth="1"/>
    <col min="11788" max="11788" width="10.77734375" style="68" customWidth="1"/>
    <col min="11789" max="12033" width="9" style="68"/>
    <col min="12034" max="12034" width="4.6640625" style="68" customWidth="1"/>
    <col min="12035" max="12035" width="18.88671875" style="68" customWidth="1"/>
    <col min="12036" max="12036" width="23.77734375" style="68" customWidth="1"/>
    <col min="12037" max="12037" width="14.88671875" style="68" customWidth="1"/>
    <col min="12038" max="12038" width="10.21875" style="68" customWidth="1"/>
    <col min="12039" max="12039" width="8.88671875" style="68" customWidth="1"/>
    <col min="12040" max="12040" width="10.21875" style="68" customWidth="1"/>
    <col min="12041" max="12041" width="9.6640625" style="68" bestFit="1" customWidth="1"/>
    <col min="12042" max="12042" width="15" style="68" customWidth="1"/>
    <col min="12043" max="12043" width="11" style="68" customWidth="1"/>
    <col min="12044" max="12044" width="10.77734375" style="68" customWidth="1"/>
    <col min="12045" max="12289" width="9" style="68"/>
    <col min="12290" max="12290" width="4.6640625" style="68" customWidth="1"/>
    <col min="12291" max="12291" width="18.88671875" style="68" customWidth="1"/>
    <col min="12292" max="12292" width="23.77734375" style="68" customWidth="1"/>
    <col min="12293" max="12293" width="14.88671875" style="68" customWidth="1"/>
    <col min="12294" max="12294" width="10.21875" style="68" customWidth="1"/>
    <col min="12295" max="12295" width="8.88671875" style="68" customWidth="1"/>
    <col min="12296" max="12296" width="10.21875" style="68" customWidth="1"/>
    <col min="12297" max="12297" width="9.6640625" style="68" bestFit="1" customWidth="1"/>
    <col min="12298" max="12298" width="15" style="68" customWidth="1"/>
    <col min="12299" max="12299" width="11" style="68" customWidth="1"/>
    <col min="12300" max="12300" width="10.77734375" style="68" customWidth="1"/>
    <col min="12301" max="12545" width="9" style="68"/>
    <col min="12546" max="12546" width="4.6640625" style="68" customWidth="1"/>
    <col min="12547" max="12547" width="18.88671875" style="68" customWidth="1"/>
    <col min="12548" max="12548" width="23.77734375" style="68" customWidth="1"/>
    <col min="12549" max="12549" width="14.88671875" style="68" customWidth="1"/>
    <col min="12550" max="12550" width="10.21875" style="68" customWidth="1"/>
    <col min="12551" max="12551" width="8.88671875" style="68" customWidth="1"/>
    <col min="12552" max="12552" width="10.21875" style="68" customWidth="1"/>
    <col min="12553" max="12553" width="9.6640625" style="68" bestFit="1" customWidth="1"/>
    <col min="12554" max="12554" width="15" style="68" customWidth="1"/>
    <col min="12555" max="12555" width="11" style="68" customWidth="1"/>
    <col min="12556" max="12556" width="10.77734375" style="68" customWidth="1"/>
    <col min="12557" max="12801" width="9" style="68"/>
    <col min="12802" max="12802" width="4.6640625" style="68" customWidth="1"/>
    <col min="12803" max="12803" width="18.88671875" style="68" customWidth="1"/>
    <col min="12804" max="12804" width="23.77734375" style="68" customWidth="1"/>
    <col min="12805" max="12805" width="14.88671875" style="68" customWidth="1"/>
    <col min="12806" max="12806" width="10.21875" style="68" customWidth="1"/>
    <col min="12807" max="12807" width="8.88671875" style="68" customWidth="1"/>
    <col min="12808" max="12808" width="10.21875" style="68" customWidth="1"/>
    <col min="12809" max="12809" width="9.6640625" style="68" bestFit="1" customWidth="1"/>
    <col min="12810" max="12810" width="15" style="68" customWidth="1"/>
    <col min="12811" max="12811" width="11" style="68" customWidth="1"/>
    <col min="12812" max="12812" width="10.77734375" style="68" customWidth="1"/>
    <col min="12813" max="13057" width="9" style="68"/>
    <col min="13058" max="13058" width="4.6640625" style="68" customWidth="1"/>
    <col min="13059" max="13059" width="18.88671875" style="68" customWidth="1"/>
    <col min="13060" max="13060" width="23.77734375" style="68" customWidth="1"/>
    <col min="13061" max="13061" width="14.88671875" style="68" customWidth="1"/>
    <col min="13062" max="13062" width="10.21875" style="68" customWidth="1"/>
    <col min="13063" max="13063" width="8.88671875" style="68" customWidth="1"/>
    <col min="13064" max="13064" width="10.21875" style="68" customWidth="1"/>
    <col min="13065" max="13065" width="9.6640625" style="68" bestFit="1" customWidth="1"/>
    <col min="13066" max="13066" width="15" style="68" customWidth="1"/>
    <col min="13067" max="13067" width="11" style="68" customWidth="1"/>
    <col min="13068" max="13068" width="10.77734375" style="68" customWidth="1"/>
    <col min="13069" max="13313" width="9" style="68"/>
    <col min="13314" max="13314" width="4.6640625" style="68" customWidth="1"/>
    <col min="13315" max="13315" width="18.88671875" style="68" customWidth="1"/>
    <col min="13316" max="13316" width="23.77734375" style="68" customWidth="1"/>
    <col min="13317" max="13317" width="14.88671875" style="68" customWidth="1"/>
    <col min="13318" max="13318" width="10.21875" style="68" customWidth="1"/>
    <col min="13319" max="13319" width="8.88671875" style="68" customWidth="1"/>
    <col min="13320" max="13320" width="10.21875" style="68" customWidth="1"/>
    <col min="13321" max="13321" width="9.6640625" style="68" bestFit="1" customWidth="1"/>
    <col min="13322" max="13322" width="15" style="68" customWidth="1"/>
    <col min="13323" max="13323" width="11" style="68" customWidth="1"/>
    <col min="13324" max="13324" width="10.77734375" style="68" customWidth="1"/>
    <col min="13325" max="13569" width="9" style="68"/>
    <col min="13570" max="13570" width="4.6640625" style="68" customWidth="1"/>
    <col min="13571" max="13571" width="18.88671875" style="68" customWidth="1"/>
    <col min="13572" max="13572" width="23.77734375" style="68" customWidth="1"/>
    <col min="13573" max="13573" width="14.88671875" style="68" customWidth="1"/>
    <col min="13574" max="13574" width="10.21875" style="68" customWidth="1"/>
    <col min="13575" max="13575" width="8.88671875" style="68" customWidth="1"/>
    <col min="13576" max="13576" width="10.21875" style="68" customWidth="1"/>
    <col min="13577" max="13577" width="9.6640625" style="68" bestFit="1" customWidth="1"/>
    <col min="13578" max="13578" width="15" style="68" customWidth="1"/>
    <col min="13579" max="13579" width="11" style="68" customWidth="1"/>
    <col min="13580" max="13580" width="10.77734375" style="68" customWidth="1"/>
    <col min="13581" max="13825" width="9" style="68"/>
    <col min="13826" max="13826" width="4.6640625" style="68" customWidth="1"/>
    <col min="13827" max="13827" width="18.88671875" style="68" customWidth="1"/>
    <col min="13828" max="13828" width="23.77734375" style="68" customWidth="1"/>
    <col min="13829" max="13829" width="14.88671875" style="68" customWidth="1"/>
    <col min="13830" max="13830" width="10.21875" style="68" customWidth="1"/>
    <col min="13831" max="13831" width="8.88671875" style="68" customWidth="1"/>
    <col min="13832" max="13832" width="10.21875" style="68" customWidth="1"/>
    <col min="13833" max="13833" width="9.6640625" style="68" bestFit="1" customWidth="1"/>
    <col min="13834" max="13834" width="15" style="68" customWidth="1"/>
    <col min="13835" max="13835" width="11" style="68" customWidth="1"/>
    <col min="13836" max="13836" width="10.77734375" style="68" customWidth="1"/>
    <col min="13837" max="14081" width="9" style="68"/>
    <col min="14082" max="14082" width="4.6640625" style="68" customWidth="1"/>
    <col min="14083" max="14083" width="18.88671875" style="68" customWidth="1"/>
    <col min="14084" max="14084" width="23.77734375" style="68" customWidth="1"/>
    <col min="14085" max="14085" width="14.88671875" style="68" customWidth="1"/>
    <col min="14086" max="14086" width="10.21875" style="68" customWidth="1"/>
    <col min="14087" max="14087" width="8.88671875" style="68" customWidth="1"/>
    <col min="14088" max="14088" width="10.21875" style="68" customWidth="1"/>
    <col min="14089" max="14089" width="9.6640625" style="68" bestFit="1" customWidth="1"/>
    <col min="14090" max="14090" width="15" style="68" customWidth="1"/>
    <col min="14091" max="14091" width="11" style="68" customWidth="1"/>
    <col min="14092" max="14092" width="10.77734375" style="68" customWidth="1"/>
    <col min="14093" max="14337" width="9" style="68"/>
    <col min="14338" max="14338" width="4.6640625" style="68" customWidth="1"/>
    <col min="14339" max="14339" width="18.88671875" style="68" customWidth="1"/>
    <col min="14340" max="14340" width="23.77734375" style="68" customWidth="1"/>
    <col min="14341" max="14341" width="14.88671875" style="68" customWidth="1"/>
    <col min="14342" max="14342" width="10.21875" style="68" customWidth="1"/>
    <col min="14343" max="14343" width="8.88671875" style="68" customWidth="1"/>
    <col min="14344" max="14344" width="10.21875" style="68" customWidth="1"/>
    <col min="14345" max="14345" width="9.6640625" style="68" bestFit="1" customWidth="1"/>
    <col min="14346" max="14346" width="15" style="68" customWidth="1"/>
    <col min="14347" max="14347" width="11" style="68" customWidth="1"/>
    <col min="14348" max="14348" width="10.77734375" style="68" customWidth="1"/>
    <col min="14349" max="14593" width="9" style="68"/>
    <col min="14594" max="14594" width="4.6640625" style="68" customWidth="1"/>
    <col min="14595" max="14595" width="18.88671875" style="68" customWidth="1"/>
    <col min="14596" max="14596" width="23.77734375" style="68" customWidth="1"/>
    <col min="14597" max="14597" width="14.88671875" style="68" customWidth="1"/>
    <col min="14598" max="14598" width="10.21875" style="68" customWidth="1"/>
    <col min="14599" max="14599" width="8.88671875" style="68" customWidth="1"/>
    <col min="14600" max="14600" width="10.21875" style="68" customWidth="1"/>
    <col min="14601" max="14601" width="9.6640625" style="68" bestFit="1" customWidth="1"/>
    <col min="14602" max="14602" width="15" style="68" customWidth="1"/>
    <col min="14603" max="14603" width="11" style="68" customWidth="1"/>
    <col min="14604" max="14604" width="10.77734375" style="68" customWidth="1"/>
    <col min="14605" max="14849" width="9" style="68"/>
    <col min="14850" max="14850" width="4.6640625" style="68" customWidth="1"/>
    <col min="14851" max="14851" width="18.88671875" style="68" customWidth="1"/>
    <col min="14852" max="14852" width="23.77734375" style="68" customWidth="1"/>
    <col min="14853" max="14853" width="14.88671875" style="68" customWidth="1"/>
    <col min="14854" max="14854" width="10.21875" style="68" customWidth="1"/>
    <col min="14855" max="14855" width="8.88671875" style="68" customWidth="1"/>
    <col min="14856" max="14856" width="10.21875" style="68" customWidth="1"/>
    <col min="14857" max="14857" width="9.6640625" style="68" bestFit="1" customWidth="1"/>
    <col min="14858" max="14858" width="15" style="68" customWidth="1"/>
    <col min="14859" max="14859" width="11" style="68" customWidth="1"/>
    <col min="14860" max="14860" width="10.77734375" style="68" customWidth="1"/>
    <col min="14861" max="15105" width="9" style="68"/>
    <col min="15106" max="15106" width="4.6640625" style="68" customWidth="1"/>
    <col min="15107" max="15107" width="18.88671875" style="68" customWidth="1"/>
    <col min="15108" max="15108" width="23.77734375" style="68" customWidth="1"/>
    <col min="15109" max="15109" width="14.88671875" style="68" customWidth="1"/>
    <col min="15110" max="15110" width="10.21875" style="68" customWidth="1"/>
    <col min="15111" max="15111" width="8.88671875" style="68" customWidth="1"/>
    <col min="15112" max="15112" width="10.21875" style="68" customWidth="1"/>
    <col min="15113" max="15113" width="9.6640625" style="68" bestFit="1" customWidth="1"/>
    <col min="15114" max="15114" width="15" style="68" customWidth="1"/>
    <col min="15115" max="15115" width="11" style="68" customWidth="1"/>
    <col min="15116" max="15116" width="10.77734375" style="68" customWidth="1"/>
    <col min="15117" max="15361" width="9" style="68"/>
    <col min="15362" max="15362" width="4.6640625" style="68" customWidth="1"/>
    <col min="15363" max="15363" width="18.88671875" style="68" customWidth="1"/>
    <col min="15364" max="15364" width="23.77734375" style="68" customWidth="1"/>
    <col min="15365" max="15365" width="14.88671875" style="68" customWidth="1"/>
    <col min="15366" max="15366" width="10.21875" style="68" customWidth="1"/>
    <col min="15367" max="15367" width="8.88671875" style="68" customWidth="1"/>
    <col min="15368" max="15368" width="10.21875" style="68" customWidth="1"/>
    <col min="15369" max="15369" width="9.6640625" style="68" bestFit="1" customWidth="1"/>
    <col min="15370" max="15370" width="15" style="68" customWidth="1"/>
    <col min="15371" max="15371" width="11" style="68" customWidth="1"/>
    <col min="15372" max="15372" width="10.77734375" style="68" customWidth="1"/>
    <col min="15373" max="15617" width="9" style="68"/>
    <col min="15618" max="15618" width="4.6640625" style="68" customWidth="1"/>
    <col min="15619" max="15619" width="18.88671875" style="68" customWidth="1"/>
    <col min="15620" max="15620" width="23.77734375" style="68" customWidth="1"/>
    <col min="15621" max="15621" width="14.88671875" style="68" customWidth="1"/>
    <col min="15622" max="15622" width="10.21875" style="68" customWidth="1"/>
    <col min="15623" max="15623" width="8.88671875" style="68" customWidth="1"/>
    <col min="15624" max="15624" width="10.21875" style="68" customWidth="1"/>
    <col min="15625" max="15625" width="9.6640625" style="68" bestFit="1" customWidth="1"/>
    <col min="15626" max="15626" width="15" style="68" customWidth="1"/>
    <col min="15627" max="15627" width="11" style="68" customWidth="1"/>
    <col min="15628" max="15628" width="10.77734375" style="68" customWidth="1"/>
    <col min="15629" max="15873" width="9" style="68"/>
    <col min="15874" max="15874" width="4.6640625" style="68" customWidth="1"/>
    <col min="15875" max="15875" width="18.88671875" style="68" customWidth="1"/>
    <col min="15876" max="15876" width="23.77734375" style="68" customWidth="1"/>
    <col min="15877" max="15877" width="14.88671875" style="68" customWidth="1"/>
    <col min="15878" max="15878" width="10.21875" style="68" customWidth="1"/>
    <col min="15879" max="15879" width="8.88671875" style="68" customWidth="1"/>
    <col min="15880" max="15880" width="10.21875" style="68" customWidth="1"/>
    <col min="15881" max="15881" width="9.6640625" style="68" bestFit="1" customWidth="1"/>
    <col min="15882" max="15882" width="15" style="68" customWidth="1"/>
    <col min="15883" max="15883" width="11" style="68" customWidth="1"/>
    <col min="15884" max="15884" width="10.77734375" style="68" customWidth="1"/>
    <col min="15885" max="16129" width="9" style="68"/>
    <col min="16130" max="16130" width="4.6640625" style="68" customWidth="1"/>
    <col min="16131" max="16131" width="18.88671875" style="68" customWidth="1"/>
    <col min="16132" max="16132" width="23.77734375" style="68" customWidth="1"/>
    <col min="16133" max="16133" width="14.88671875" style="68" customWidth="1"/>
    <col min="16134" max="16134" width="10.21875" style="68" customWidth="1"/>
    <col min="16135" max="16135" width="8.88671875" style="68" customWidth="1"/>
    <col min="16136" max="16136" width="10.21875" style="68" customWidth="1"/>
    <col min="16137" max="16137" width="9.6640625" style="68" bestFit="1" customWidth="1"/>
    <col min="16138" max="16138" width="15" style="68" customWidth="1"/>
    <col min="16139" max="16139" width="11" style="68" customWidth="1"/>
    <col min="16140" max="16140" width="10.77734375" style="68" customWidth="1"/>
    <col min="16141" max="16384" width="9" style="68"/>
  </cols>
  <sheetData>
    <row r="1" spans="1:13" ht="22.95" customHeight="1">
      <c r="K1" s="90" t="s">
        <v>383</v>
      </c>
    </row>
    <row r="2" spans="1:13" ht="22.95" customHeight="1">
      <c r="A2" s="813" t="s">
        <v>399</v>
      </c>
      <c r="B2" s="813"/>
      <c r="C2" s="813"/>
      <c r="D2" s="813"/>
      <c r="E2" s="813"/>
      <c r="F2" s="813"/>
      <c r="G2" s="813"/>
      <c r="H2" s="813"/>
      <c r="I2" s="813"/>
      <c r="J2" s="813"/>
      <c r="K2" s="813"/>
    </row>
    <row r="3" spans="1:13" ht="22.95" customHeight="1">
      <c r="A3" s="813" t="s">
        <v>814</v>
      </c>
      <c r="B3" s="813"/>
      <c r="C3" s="813"/>
      <c r="D3" s="813"/>
      <c r="E3" s="813"/>
      <c r="F3" s="813"/>
      <c r="G3" s="813"/>
      <c r="H3" s="813"/>
      <c r="I3" s="813"/>
      <c r="J3" s="813"/>
      <c r="K3" s="813"/>
    </row>
    <row r="4" spans="1:13" ht="22.95" customHeight="1">
      <c r="A4" s="813" t="s">
        <v>373</v>
      </c>
      <c r="B4" s="813"/>
      <c r="C4" s="813"/>
      <c r="D4" s="813"/>
      <c r="E4" s="813"/>
      <c r="F4" s="813"/>
      <c r="G4" s="813"/>
      <c r="H4" s="813"/>
      <c r="I4" s="813"/>
      <c r="J4" s="813"/>
      <c r="K4" s="813"/>
    </row>
    <row r="5" spans="1:13" ht="22.95" customHeight="1">
      <c r="A5" s="813" t="s">
        <v>1037</v>
      </c>
      <c r="B5" s="813"/>
      <c r="C5" s="813"/>
      <c r="D5" s="813"/>
      <c r="E5" s="813"/>
      <c r="F5" s="813"/>
      <c r="G5" s="813"/>
      <c r="H5" s="813"/>
      <c r="I5" s="813"/>
      <c r="J5" s="813"/>
      <c r="K5" s="813"/>
    </row>
    <row r="6" spans="1:13" ht="24.6">
      <c r="K6" s="292" t="s">
        <v>665</v>
      </c>
    </row>
    <row r="7" spans="1:13" s="92" customFormat="1" ht="22.95" customHeight="1">
      <c r="A7" s="91" t="s">
        <v>374</v>
      </c>
      <c r="B7" s="814" t="s">
        <v>878</v>
      </c>
      <c r="C7" s="814"/>
      <c r="D7" s="815" t="s">
        <v>2</v>
      </c>
      <c r="E7" s="91" t="s">
        <v>375</v>
      </c>
      <c r="F7" s="91" t="s">
        <v>376</v>
      </c>
      <c r="G7" s="91" t="s">
        <v>377</v>
      </c>
      <c r="H7" s="91" t="s">
        <v>378</v>
      </c>
      <c r="I7" s="817" t="s">
        <v>377</v>
      </c>
      <c r="J7" s="818"/>
      <c r="K7" s="815" t="s">
        <v>21</v>
      </c>
    </row>
    <row r="8" spans="1:13" s="92" customFormat="1" ht="24.6">
      <c r="A8" s="93" t="s">
        <v>379</v>
      </c>
      <c r="B8" s="336" t="s">
        <v>5</v>
      </c>
      <c r="C8" s="336" t="s">
        <v>718</v>
      </c>
      <c r="D8" s="816"/>
      <c r="E8" s="93" t="s">
        <v>8</v>
      </c>
      <c r="F8" s="93" t="s">
        <v>380</v>
      </c>
      <c r="G8" s="93" t="s">
        <v>876</v>
      </c>
      <c r="H8" s="93" t="s">
        <v>381</v>
      </c>
      <c r="I8" s="93" t="s">
        <v>877</v>
      </c>
      <c r="J8" s="93" t="s">
        <v>3</v>
      </c>
      <c r="K8" s="816"/>
    </row>
    <row r="9" spans="1:13" ht="22.95" customHeight="1">
      <c r="A9" s="70"/>
      <c r="B9" s="337"/>
      <c r="C9" s="338"/>
      <c r="D9" s="339"/>
      <c r="E9" s="340"/>
      <c r="F9" s="338"/>
      <c r="G9" s="71"/>
      <c r="H9" s="338"/>
      <c r="I9" s="231"/>
      <c r="J9" s="340"/>
      <c r="K9" s="71"/>
    </row>
    <row r="10" spans="1:13" ht="22.95" customHeight="1">
      <c r="A10" s="72"/>
      <c r="B10" s="72"/>
      <c r="C10" s="72"/>
      <c r="D10" s="73"/>
      <c r="E10" s="73"/>
      <c r="F10" s="74"/>
      <c r="G10" s="74"/>
      <c r="H10" s="338"/>
      <c r="I10" s="232"/>
      <c r="J10" s="340"/>
      <c r="K10" s="74"/>
    </row>
    <row r="11" spans="1:13" ht="22.95" customHeight="1">
      <c r="A11" s="75"/>
      <c r="B11" s="75"/>
      <c r="C11" s="75"/>
      <c r="D11" s="76"/>
      <c r="E11" s="77"/>
      <c r="F11" s="78"/>
      <c r="G11" s="79"/>
      <c r="H11" s="338"/>
      <c r="I11" s="233"/>
      <c r="J11" s="340"/>
      <c r="K11" s="77"/>
    </row>
    <row r="12" spans="1:13" ht="22.95" customHeight="1">
      <c r="A12" s="75"/>
      <c r="B12" s="75"/>
      <c r="C12" s="75"/>
      <c r="D12" s="76"/>
      <c r="E12" s="77"/>
      <c r="F12" s="77"/>
      <c r="G12" s="77"/>
      <c r="H12" s="78"/>
      <c r="I12" s="233"/>
      <c r="J12" s="340"/>
      <c r="K12" s="77"/>
      <c r="M12" s="235"/>
    </row>
    <row r="13" spans="1:13" ht="22.95" customHeight="1">
      <c r="A13" s="75"/>
      <c r="B13" s="75"/>
      <c r="C13" s="75"/>
      <c r="D13" s="82"/>
      <c r="E13" s="77"/>
      <c r="F13" s="77"/>
      <c r="G13" s="77"/>
      <c r="H13" s="78"/>
      <c r="I13" s="233"/>
      <c r="J13" s="340"/>
      <c r="K13" s="77"/>
      <c r="M13" s="235"/>
    </row>
    <row r="14" spans="1:13" ht="22.95" customHeight="1">
      <c r="A14" s="81"/>
      <c r="B14" s="81"/>
      <c r="C14" s="80"/>
      <c r="D14" s="82"/>
      <c r="E14" s="83"/>
      <c r="F14" s="83"/>
      <c r="G14" s="83"/>
      <c r="H14" s="338"/>
      <c r="I14" s="234"/>
      <c r="J14" s="340"/>
      <c r="K14" s="77"/>
    </row>
    <row r="15" spans="1:13" ht="22.95" customHeight="1">
      <c r="A15" s="81"/>
      <c r="B15" s="81"/>
      <c r="C15" s="80"/>
      <c r="D15" s="82"/>
      <c r="E15" s="83"/>
      <c r="F15" s="83"/>
      <c r="G15" s="83"/>
      <c r="H15" s="338"/>
      <c r="I15" s="234"/>
      <c r="J15" s="340"/>
      <c r="K15" s="77"/>
    </row>
    <row r="16" spans="1:13" ht="22.95" customHeight="1">
      <c r="A16" s="81"/>
      <c r="B16" s="81"/>
      <c r="C16" s="80"/>
      <c r="D16" s="82"/>
      <c r="E16" s="83"/>
      <c r="F16" s="83"/>
      <c r="G16" s="83"/>
      <c r="H16" s="83"/>
      <c r="I16" s="234"/>
      <c r="J16" s="340"/>
      <c r="K16" s="77"/>
    </row>
    <row r="17" spans="1:11" ht="22.95" customHeight="1">
      <c r="A17" s="75"/>
      <c r="B17" s="75"/>
      <c r="C17" s="75"/>
      <c r="D17" s="76"/>
      <c r="E17" s="77"/>
      <c r="F17" s="78"/>
      <c r="G17" s="79"/>
      <c r="H17" s="78"/>
      <c r="I17" s="234"/>
      <c r="J17" s="340"/>
      <c r="K17" s="77"/>
    </row>
    <row r="18" spans="1:11" ht="22.95" customHeight="1">
      <c r="A18" s="75"/>
      <c r="B18" s="337"/>
      <c r="C18" s="338"/>
      <c r="D18" s="341"/>
      <c r="E18" s="340"/>
      <c r="F18" s="338"/>
      <c r="G18" s="77"/>
      <c r="H18" s="338"/>
      <c r="I18" s="234"/>
      <c r="J18" s="340"/>
      <c r="K18" s="77"/>
    </row>
    <row r="19" spans="1:11" ht="22.95" customHeight="1">
      <c r="A19" s="75"/>
      <c r="B19" s="75"/>
      <c r="C19" s="80"/>
      <c r="D19" s="76"/>
      <c r="E19" s="77"/>
      <c r="F19" s="77"/>
      <c r="G19" s="77"/>
      <c r="H19" s="338"/>
      <c r="I19" s="233"/>
      <c r="J19" s="340"/>
      <c r="K19" s="77"/>
    </row>
    <row r="20" spans="1:11" ht="22.95" customHeight="1">
      <c r="A20" s="81"/>
      <c r="B20" s="81"/>
      <c r="C20" s="80"/>
      <c r="D20" s="82"/>
      <c r="E20" s="83"/>
      <c r="F20" s="83"/>
      <c r="G20" s="83"/>
      <c r="H20" s="338"/>
      <c r="I20" s="234"/>
      <c r="J20" s="340"/>
      <c r="K20" s="77"/>
    </row>
    <row r="21" spans="1:11" ht="22.95" customHeight="1">
      <c r="A21" s="84"/>
      <c r="B21" s="230"/>
      <c r="C21" s="85"/>
      <c r="D21" s="86"/>
      <c r="E21" s="87"/>
      <c r="F21" s="87"/>
      <c r="G21" s="87"/>
      <c r="H21" s="87"/>
      <c r="I21" s="87"/>
      <c r="J21" s="340"/>
      <c r="K21" s="87"/>
    </row>
    <row r="22" spans="1:11" ht="25.2" thickBot="1">
      <c r="E22" s="88"/>
      <c r="F22" s="88"/>
      <c r="G22" s="88"/>
      <c r="H22" s="88"/>
      <c r="I22" s="132" t="s">
        <v>382</v>
      </c>
      <c r="J22" s="89"/>
      <c r="K22" s="88"/>
    </row>
    <row r="23" spans="1:11" ht="22.95" customHeight="1" thickTop="1">
      <c r="A23" s="92" t="s">
        <v>21</v>
      </c>
      <c r="B23" s="68"/>
    </row>
    <row r="24" spans="1:11" ht="22.95" customHeight="1">
      <c r="B24" s="236" t="s">
        <v>723</v>
      </c>
      <c r="C24" s="68"/>
      <c r="E24" s="68"/>
      <c r="F24" s="68"/>
      <c r="I24" s="719" t="s">
        <v>313</v>
      </c>
      <c r="J24" s="719"/>
      <c r="K24" s="719"/>
    </row>
    <row r="25" spans="1:11" ht="22.95" customHeight="1">
      <c r="B25" s="236" t="s">
        <v>1094</v>
      </c>
      <c r="I25" s="719" t="s">
        <v>314</v>
      </c>
      <c r="J25" s="719"/>
      <c r="K25" s="719"/>
    </row>
    <row r="26" spans="1:11" ht="22.95" customHeight="1">
      <c r="B26" s="236" t="s">
        <v>724</v>
      </c>
      <c r="I26" s="719" t="s">
        <v>310</v>
      </c>
      <c r="J26" s="719"/>
      <c r="K26" s="719"/>
    </row>
    <row r="27" spans="1:11" ht="22.95" customHeight="1">
      <c r="B27" s="236" t="s">
        <v>725</v>
      </c>
    </row>
    <row r="28" spans="1:11" ht="22.95" customHeight="1">
      <c r="B28" s="236" t="s">
        <v>1095</v>
      </c>
    </row>
    <row r="29" spans="1:11" ht="22.95" customHeight="1">
      <c r="B29" s="236" t="s">
        <v>726</v>
      </c>
    </row>
    <row r="30" spans="1:11" ht="22.95" customHeight="1">
      <c r="B30" s="236" t="s">
        <v>727</v>
      </c>
    </row>
  </sheetData>
  <mergeCells count="11">
    <mergeCell ref="I24:K24"/>
    <mergeCell ref="I25:K25"/>
    <mergeCell ref="I26:K26"/>
    <mergeCell ref="A2:K2"/>
    <mergeCell ref="A3:K3"/>
    <mergeCell ref="A4:K4"/>
    <mergeCell ref="A5:K5"/>
    <mergeCell ref="B7:C7"/>
    <mergeCell ref="D7:D8"/>
    <mergeCell ref="I7:J7"/>
    <mergeCell ref="K7:K8"/>
  </mergeCells>
  <printOptions horizontalCentered="1"/>
  <pageMargins left="0.6692913385826772" right="0.23622047244094491" top="0.55118110236220474" bottom="0.27559055118110237" header="0.31496062992125984" footer="0.23622047244094491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21"/>
  <sheetViews>
    <sheetView workbookViewId="0">
      <selection activeCell="H12" sqref="H12"/>
    </sheetView>
  </sheetViews>
  <sheetFormatPr defaultColWidth="9" defaultRowHeight="24.6"/>
  <cols>
    <col min="1" max="1" width="5" style="41" customWidth="1"/>
    <col min="2" max="2" width="11.77734375" style="41" customWidth="1"/>
    <col min="3" max="3" width="21.77734375" style="41" customWidth="1"/>
    <col min="4" max="4" width="9.88671875" style="41" customWidth="1"/>
    <col min="5" max="5" width="11.33203125" style="41" customWidth="1"/>
    <col min="6" max="6" width="6.6640625" style="41" customWidth="1"/>
    <col min="7" max="7" width="7.88671875" style="41" customWidth="1"/>
    <col min="8" max="8" width="15.6640625" style="41" bestFit="1" customWidth="1"/>
    <col min="9" max="9" width="13.109375" style="41" customWidth="1"/>
    <col min="10" max="10" width="13.33203125" style="41" customWidth="1"/>
    <col min="11" max="11" width="11.77734375" style="41" customWidth="1"/>
    <col min="12" max="255" width="9" style="41"/>
    <col min="256" max="256" width="5" style="41" customWidth="1"/>
    <col min="257" max="257" width="11.77734375" style="41" customWidth="1"/>
    <col min="258" max="258" width="21.77734375" style="41" customWidth="1"/>
    <col min="259" max="259" width="9.88671875" style="41" customWidth="1"/>
    <col min="260" max="260" width="11.33203125" style="41" customWidth="1"/>
    <col min="261" max="261" width="6.6640625" style="41" customWidth="1"/>
    <col min="262" max="262" width="7.88671875" style="41" customWidth="1"/>
    <col min="263" max="263" width="8.33203125" style="41" customWidth="1"/>
    <col min="264" max="264" width="12.21875" style="41" bestFit="1" customWidth="1"/>
    <col min="265" max="265" width="8.77734375" style="41" bestFit="1" customWidth="1"/>
    <col min="266" max="266" width="9.21875" style="41" customWidth="1"/>
    <col min="267" max="267" width="9.6640625" style="41" customWidth="1"/>
    <col min="268" max="511" width="9" style="41"/>
    <col min="512" max="512" width="5" style="41" customWidth="1"/>
    <col min="513" max="513" width="11.77734375" style="41" customWidth="1"/>
    <col min="514" max="514" width="21.77734375" style="41" customWidth="1"/>
    <col min="515" max="515" width="9.88671875" style="41" customWidth="1"/>
    <col min="516" max="516" width="11.33203125" style="41" customWidth="1"/>
    <col min="517" max="517" width="6.6640625" style="41" customWidth="1"/>
    <col min="518" max="518" width="7.88671875" style="41" customWidth="1"/>
    <col min="519" max="519" width="8.33203125" style="41" customWidth="1"/>
    <col min="520" max="520" width="12.21875" style="41" bestFit="1" customWidth="1"/>
    <col min="521" max="521" width="8.77734375" style="41" bestFit="1" customWidth="1"/>
    <col min="522" max="522" width="9.21875" style="41" customWidth="1"/>
    <col min="523" max="523" width="9.6640625" style="41" customWidth="1"/>
    <col min="524" max="767" width="9" style="41"/>
    <col min="768" max="768" width="5" style="41" customWidth="1"/>
    <col min="769" max="769" width="11.77734375" style="41" customWidth="1"/>
    <col min="770" max="770" width="21.77734375" style="41" customWidth="1"/>
    <col min="771" max="771" width="9.88671875" style="41" customWidth="1"/>
    <col min="772" max="772" width="11.33203125" style="41" customWidth="1"/>
    <col min="773" max="773" width="6.6640625" style="41" customWidth="1"/>
    <col min="774" max="774" width="7.88671875" style="41" customWidth="1"/>
    <col min="775" max="775" width="8.33203125" style="41" customWidth="1"/>
    <col min="776" max="776" width="12.21875" style="41" bestFit="1" customWidth="1"/>
    <col min="777" max="777" width="8.77734375" style="41" bestFit="1" customWidth="1"/>
    <col min="778" max="778" width="9.21875" style="41" customWidth="1"/>
    <col min="779" max="779" width="9.6640625" style="41" customWidth="1"/>
    <col min="780" max="1023" width="9" style="41"/>
    <col min="1024" max="1024" width="5" style="41" customWidth="1"/>
    <col min="1025" max="1025" width="11.77734375" style="41" customWidth="1"/>
    <col min="1026" max="1026" width="21.77734375" style="41" customWidth="1"/>
    <col min="1027" max="1027" width="9.88671875" style="41" customWidth="1"/>
    <col min="1028" max="1028" width="11.33203125" style="41" customWidth="1"/>
    <col min="1029" max="1029" width="6.6640625" style="41" customWidth="1"/>
    <col min="1030" max="1030" width="7.88671875" style="41" customWidth="1"/>
    <col min="1031" max="1031" width="8.33203125" style="41" customWidth="1"/>
    <col min="1032" max="1032" width="12.21875" style="41" bestFit="1" customWidth="1"/>
    <col min="1033" max="1033" width="8.77734375" style="41" bestFit="1" customWidth="1"/>
    <col min="1034" max="1034" width="9.21875" style="41" customWidth="1"/>
    <col min="1035" max="1035" width="9.6640625" style="41" customWidth="1"/>
    <col min="1036" max="1279" width="9" style="41"/>
    <col min="1280" max="1280" width="5" style="41" customWidth="1"/>
    <col min="1281" max="1281" width="11.77734375" style="41" customWidth="1"/>
    <col min="1282" max="1282" width="21.77734375" style="41" customWidth="1"/>
    <col min="1283" max="1283" width="9.88671875" style="41" customWidth="1"/>
    <col min="1284" max="1284" width="11.33203125" style="41" customWidth="1"/>
    <col min="1285" max="1285" width="6.6640625" style="41" customWidth="1"/>
    <col min="1286" max="1286" width="7.88671875" style="41" customWidth="1"/>
    <col min="1287" max="1287" width="8.33203125" style="41" customWidth="1"/>
    <col min="1288" max="1288" width="12.21875" style="41" bestFit="1" customWidth="1"/>
    <col min="1289" max="1289" width="8.77734375" style="41" bestFit="1" customWidth="1"/>
    <col min="1290" max="1290" width="9.21875" style="41" customWidth="1"/>
    <col min="1291" max="1291" width="9.6640625" style="41" customWidth="1"/>
    <col min="1292" max="1535" width="9" style="41"/>
    <col min="1536" max="1536" width="5" style="41" customWidth="1"/>
    <col min="1537" max="1537" width="11.77734375" style="41" customWidth="1"/>
    <col min="1538" max="1538" width="21.77734375" style="41" customWidth="1"/>
    <col min="1539" max="1539" width="9.88671875" style="41" customWidth="1"/>
    <col min="1540" max="1540" width="11.33203125" style="41" customWidth="1"/>
    <col min="1541" max="1541" width="6.6640625" style="41" customWidth="1"/>
    <col min="1542" max="1542" width="7.88671875" style="41" customWidth="1"/>
    <col min="1543" max="1543" width="8.33203125" style="41" customWidth="1"/>
    <col min="1544" max="1544" width="12.21875" style="41" bestFit="1" customWidth="1"/>
    <col min="1545" max="1545" width="8.77734375" style="41" bestFit="1" customWidth="1"/>
    <col min="1546" max="1546" width="9.21875" style="41" customWidth="1"/>
    <col min="1547" max="1547" width="9.6640625" style="41" customWidth="1"/>
    <col min="1548" max="1791" width="9" style="41"/>
    <col min="1792" max="1792" width="5" style="41" customWidth="1"/>
    <col min="1793" max="1793" width="11.77734375" style="41" customWidth="1"/>
    <col min="1794" max="1794" width="21.77734375" style="41" customWidth="1"/>
    <col min="1795" max="1795" width="9.88671875" style="41" customWidth="1"/>
    <col min="1796" max="1796" width="11.33203125" style="41" customWidth="1"/>
    <col min="1797" max="1797" width="6.6640625" style="41" customWidth="1"/>
    <col min="1798" max="1798" width="7.88671875" style="41" customWidth="1"/>
    <col min="1799" max="1799" width="8.33203125" style="41" customWidth="1"/>
    <col min="1800" max="1800" width="12.21875" style="41" bestFit="1" customWidth="1"/>
    <col min="1801" max="1801" width="8.77734375" style="41" bestFit="1" customWidth="1"/>
    <col min="1802" max="1802" width="9.21875" style="41" customWidth="1"/>
    <col min="1803" max="1803" width="9.6640625" style="41" customWidth="1"/>
    <col min="1804" max="2047" width="9" style="41"/>
    <col min="2048" max="2048" width="5" style="41" customWidth="1"/>
    <col min="2049" max="2049" width="11.77734375" style="41" customWidth="1"/>
    <col min="2050" max="2050" width="21.77734375" style="41" customWidth="1"/>
    <col min="2051" max="2051" width="9.88671875" style="41" customWidth="1"/>
    <col min="2052" max="2052" width="11.33203125" style="41" customWidth="1"/>
    <col min="2053" max="2053" width="6.6640625" style="41" customWidth="1"/>
    <col min="2054" max="2054" width="7.88671875" style="41" customWidth="1"/>
    <col min="2055" max="2055" width="8.33203125" style="41" customWidth="1"/>
    <col min="2056" max="2056" width="12.21875" style="41" bestFit="1" customWidth="1"/>
    <col min="2057" max="2057" width="8.77734375" style="41" bestFit="1" customWidth="1"/>
    <col min="2058" max="2058" width="9.21875" style="41" customWidth="1"/>
    <col min="2059" max="2059" width="9.6640625" style="41" customWidth="1"/>
    <col min="2060" max="2303" width="9" style="41"/>
    <col min="2304" max="2304" width="5" style="41" customWidth="1"/>
    <col min="2305" max="2305" width="11.77734375" style="41" customWidth="1"/>
    <col min="2306" max="2306" width="21.77734375" style="41" customWidth="1"/>
    <col min="2307" max="2307" width="9.88671875" style="41" customWidth="1"/>
    <col min="2308" max="2308" width="11.33203125" style="41" customWidth="1"/>
    <col min="2309" max="2309" width="6.6640625" style="41" customWidth="1"/>
    <col min="2310" max="2310" width="7.88671875" style="41" customWidth="1"/>
    <col min="2311" max="2311" width="8.33203125" style="41" customWidth="1"/>
    <col min="2312" max="2312" width="12.21875" style="41" bestFit="1" customWidth="1"/>
    <col min="2313" max="2313" width="8.77734375" style="41" bestFit="1" customWidth="1"/>
    <col min="2314" max="2314" width="9.21875" style="41" customWidth="1"/>
    <col min="2315" max="2315" width="9.6640625" style="41" customWidth="1"/>
    <col min="2316" max="2559" width="9" style="41"/>
    <col min="2560" max="2560" width="5" style="41" customWidth="1"/>
    <col min="2561" max="2561" width="11.77734375" style="41" customWidth="1"/>
    <col min="2562" max="2562" width="21.77734375" style="41" customWidth="1"/>
    <col min="2563" max="2563" width="9.88671875" style="41" customWidth="1"/>
    <col min="2564" max="2564" width="11.33203125" style="41" customWidth="1"/>
    <col min="2565" max="2565" width="6.6640625" style="41" customWidth="1"/>
    <col min="2566" max="2566" width="7.88671875" style="41" customWidth="1"/>
    <col min="2567" max="2567" width="8.33203125" style="41" customWidth="1"/>
    <col min="2568" max="2568" width="12.21875" style="41" bestFit="1" customWidth="1"/>
    <col min="2569" max="2569" width="8.77734375" style="41" bestFit="1" customWidth="1"/>
    <col min="2570" max="2570" width="9.21875" style="41" customWidth="1"/>
    <col min="2571" max="2571" width="9.6640625" style="41" customWidth="1"/>
    <col min="2572" max="2815" width="9" style="41"/>
    <col min="2816" max="2816" width="5" style="41" customWidth="1"/>
    <col min="2817" max="2817" width="11.77734375" style="41" customWidth="1"/>
    <col min="2818" max="2818" width="21.77734375" style="41" customWidth="1"/>
    <col min="2819" max="2819" width="9.88671875" style="41" customWidth="1"/>
    <col min="2820" max="2820" width="11.33203125" style="41" customWidth="1"/>
    <col min="2821" max="2821" width="6.6640625" style="41" customWidth="1"/>
    <col min="2822" max="2822" width="7.88671875" style="41" customWidth="1"/>
    <col min="2823" max="2823" width="8.33203125" style="41" customWidth="1"/>
    <col min="2824" max="2824" width="12.21875" style="41" bestFit="1" customWidth="1"/>
    <col min="2825" max="2825" width="8.77734375" style="41" bestFit="1" customWidth="1"/>
    <col min="2826" max="2826" width="9.21875" style="41" customWidth="1"/>
    <col min="2827" max="2827" width="9.6640625" style="41" customWidth="1"/>
    <col min="2828" max="3071" width="9" style="41"/>
    <col min="3072" max="3072" width="5" style="41" customWidth="1"/>
    <col min="3073" max="3073" width="11.77734375" style="41" customWidth="1"/>
    <col min="3074" max="3074" width="21.77734375" style="41" customWidth="1"/>
    <col min="3075" max="3075" width="9.88671875" style="41" customWidth="1"/>
    <col min="3076" max="3076" width="11.33203125" style="41" customWidth="1"/>
    <col min="3077" max="3077" width="6.6640625" style="41" customWidth="1"/>
    <col min="3078" max="3078" width="7.88671875" style="41" customWidth="1"/>
    <col min="3079" max="3079" width="8.33203125" style="41" customWidth="1"/>
    <col min="3080" max="3080" width="12.21875" style="41" bestFit="1" customWidth="1"/>
    <col min="3081" max="3081" width="8.77734375" style="41" bestFit="1" customWidth="1"/>
    <col min="3082" max="3082" width="9.21875" style="41" customWidth="1"/>
    <col min="3083" max="3083" width="9.6640625" style="41" customWidth="1"/>
    <col min="3084" max="3327" width="9" style="41"/>
    <col min="3328" max="3328" width="5" style="41" customWidth="1"/>
    <col min="3329" max="3329" width="11.77734375" style="41" customWidth="1"/>
    <col min="3330" max="3330" width="21.77734375" style="41" customWidth="1"/>
    <col min="3331" max="3331" width="9.88671875" style="41" customWidth="1"/>
    <col min="3332" max="3332" width="11.33203125" style="41" customWidth="1"/>
    <col min="3333" max="3333" width="6.6640625" style="41" customWidth="1"/>
    <col min="3334" max="3334" width="7.88671875" style="41" customWidth="1"/>
    <col min="3335" max="3335" width="8.33203125" style="41" customWidth="1"/>
    <col min="3336" max="3336" width="12.21875" style="41" bestFit="1" customWidth="1"/>
    <col min="3337" max="3337" width="8.77734375" style="41" bestFit="1" customWidth="1"/>
    <col min="3338" max="3338" width="9.21875" style="41" customWidth="1"/>
    <col min="3339" max="3339" width="9.6640625" style="41" customWidth="1"/>
    <col min="3340" max="3583" width="9" style="41"/>
    <col min="3584" max="3584" width="5" style="41" customWidth="1"/>
    <col min="3585" max="3585" width="11.77734375" style="41" customWidth="1"/>
    <col min="3586" max="3586" width="21.77734375" style="41" customWidth="1"/>
    <col min="3587" max="3587" width="9.88671875" style="41" customWidth="1"/>
    <col min="3588" max="3588" width="11.33203125" style="41" customWidth="1"/>
    <col min="3589" max="3589" width="6.6640625" style="41" customWidth="1"/>
    <col min="3590" max="3590" width="7.88671875" style="41" customWidth="1"/>
    <col min="3591" max="3591" width="8.33203125" style="41" customWidth="1"/>
    <col min="3592" max="3592" width="12.21875" style="41" bestFit="1" customWidth="1"/>
    <col min="3593" max="3593" width="8.77734375" style="41" bestFit="1" customWidth="1"/>
    <col min="3594" max="3594" width="9.21875" style="41" customWidth="1"/>
    <col min="3595" max="3595" width="9.6640625" style="41" customWidth="1"/>
    <col min="3596" max="3839" width="9" style="41"/>
    <col min="3840" max="3840" width="5" style="41" customWidth="1"/>
    <col min="3841" max="3841" width="11.77734375" style="41" customWidth="1"/>
    <col min="3842" max="3842" width="21.77734375" style="41" customWidth="1"/>
    <col min="3843" max="3843" width="9.88671875" style="41" customWidth="1"/>
    <col min="3844" max="3844" width="11.33203125" style="41" customWidth="1"/>
    <col min="3845" max="3845" width="6.6640625" style="41" customWidth="1"/>
    <col min="3846" max="3846" width="7.88671875" style="41" customWidth="1"/>
    <col min="3847" max="3847" width="8.33203125" style="41" customWidth="1"/>
    <col min="3848" max="3848" width="12.21875" style="41" bestFit="1" customWidth="1"/>
    <col min="3849" max="3849" width="8.77734375" style="41" bestFit="1" customWidth="1"/>
    <col min="3850" max="3850" width="9.21875" style="41" customWidth="1"/>
    <col min="3851" max="3851" width="9.6640625" style="41" customWidth="1"/>
    <col min="3852" max="4095" width="9" style="41"/>
    <col min="4096" max="4096" width="5" style="41" customWidth="1"/>
    <col min="4097" max="4097" width="11.77734375" style="41" customWidth="1"/>
    <col min="4098" max="4098" width="21.77734375" style="41" customWidth="1"/>
    <col min="4099" max="4099" width="9.88671875" style="41" customWidth="1"/>
    <col min="4100" max="4100" width="11.33203125" style="41" customWidth="1"/>
    <col min="4101" max="4101" width="6.6640625" style="41" customWidth="1"/>
    <col min="4102" max="4102" width="7.88671875" style="41" customWidth="1"/>
    <col min="4103" max="4103" width="8.33203125" style="41" customWidth="1"/>
    <col min="4104" max="4104" width="12.21875" style="41" bestFit="1" customWidth="1"/>
    <col min="4105" max="4105" width="8.77734375" style="41" bestFit="1" customWidth="1"/>
    <col min="4106" max="4106" width="9.21875" style="41" customWidth="1"/>
    <col min="4107" max="4107" width="9.6640625" style="41" customWidth="1"/>
    <col min="4108" max="4351" width="9" style="41"/>
    <col min="4352" max="4352" width="5" style="41" customWidth="1"/>
    <col min="4353" max="4353" width="11.77734375" style="41" customWidth="1"/>
    <col min="4354" max="4354" width="21.77734375" style="41" customWidth="1"/>
    <col min="4355" max="4355" width="9.88671875" style="41" customWidth="1"/>
    <col min="4356" max="4356" width="11.33203125" style="41" customWidth="1"/>
    <col min="4357" max="4357" width="6.6640625" style="41" customWidth="1"/>
    <col min="4358" max="4358" width="7.88671875" style="41" customWidth="1"/>
    <col min="4359" max="4359" width="8.33203125" style="41" customWidth="1"/>
    <col min="4360" max="4360" width="12.21875" style="41" bestFit="1" customWidth="1"/>
    <col min="4361" max="4361" width="8.77734375" style="41" bestFit="1" customWidth="1"/>
    <col min="4362" max="4362" width="9.21875" style="41" customWidth="1"/>
    <col min="4363" max="4363" width="9.6640625" style="41" customWidth="1"/>
    <col min="4364" max="4607" width="9" style="41"/>
    <col min="4608" max="4608" width="5" style="41" customWidth="1"/>
    <col min="4609" max="4609" width="11.77734375" style="41" customWidth="1"/>
    <col min="4610" max="4610" width="21.77734375" style="41" customWidth="1"/>
    <col min="4611" max="4611" width="9.88671875" style="41" customWidth="1"/>
    <col min="4612" max="4612" width="11.33203125" style="41" customWidth="1"/>
    <col min="4613" max="4613" width="6.6640625" style="41" customWidth="1"/>
    <col min="4614" max="4614" width="7.88671875" style="41" customWidth="1"/>
    <col min="4615" max="4615" width="8.33203125" style="41" customWidth="1"/>
    <col min="4616" max="4616" width="12.21875" style="41" bestFit="1" customWidth="1"/>
    <col min="4617" max="4617" width="8.77734375" style="41" bestFit="1" customWidth="1"/>
    <col min="4618" max="4618" width="9.21875" style="41" customWidth="1"/>
    <col min="4619" max="4619" width="9.6640625" style="41" customWidth="1"/>
    <col min="4620" max="4863" width="9" style="41"/>
    <col min="4864" max="4864" width="5" style="41" customWidth="1"/>
    <col min="4865" max="4865" width="11.77734375" style="41" customWidth="1"/>
    <col min="4866" max="4866" width="21.77734375" style="41" customWidth="1"/>
    <col min="4867" max="4867" width="9.88671875" style="41" customWidth="1"/>
    <col min="4868" max="4868" width="11.33203125" style="41" customWidth="1"/>
    <col min="4869" max="4869" width="6.6640625" style="41" customWidth="1"/>
    <col min="4870" max="4870" width="7.88671875" style="41" customWidth="1"/>
    <col min="4871" max="4871" width="8.33203125" style="41" customWidth="1"/>
    <col min="4872" max="4872" width="12.21875" style="41" bestFit="1" customWidth="1"/>
    <col min="4873" max="4873" width="8.77734375" style="41" bestFit="1" customWidth="1"/>
    <col min="4874" max="4874" width="9.21875" style="41" customWidth="1"/>
    <col min="4875" max="4875" width="9.6640625" style="41" customWidth="1"/>
    <col min="4876" max="5119" width="9" style="41"/>
    <col min="5120" max="5120" width="5" style="41" customWidth="1"/>
    <col min="5121" max="5121" width="11.77734375" style="41" customWidth="1"/>
    <col min="5122" max="5122" width="21.77734375" style="41" customWidth="1"/>
    <col min="5123" max="5123" width="9.88671875" style="41" customWidth="1"/>
    <col min="5124" max="5124" width="11.33203125" style="41" customWidth="1"/>
    <col min="5125" max="5125" width="6.6640625" style="41" customWidth="1"/>
    <col min="5126" max="5126" width="7.88671875" style="41" customWidth="1"/>
    <col min="5127" max="5127" width="8.33203125" style="41" customWidth="1"/>
    <col min="5128" max="5128" width="12.21875" style="41" bestFit="1" customWidth="1"/>
    <col min="5129" max="5129" width="8.77734375" style="41" bestFit="1" customWidth="1"/>
    <col min="5130" max="5130" width="9.21875" style="41" customWidth="1"/>
    <col min="5131" max="5131" width="9.6640625" style="41" customWidth="1"/>
    <col min="5132" max="5375" width="9" style="41"/>
    <col min="5376" max="5376" width="5" style="41" customWidth="1"/>
    <col min="5377" max="5377" width="11.77734375" style="41" customWidth="1"/>
    <col min="5378" max="5378" width="21.77734375" style="41" customWidth="1"/>
    <col min="5379" max="5379" width="9.88671875" style="41" customWidth="1"/>
    <col min="5380" max="5380" width="11.33203125" style="41" customWidth="1"/>
    <col min="5381" max="5381" width="6.6640625" style="41" customWidth="1"/>
    <col min="5382" max="5382" width="7.88671875" style="41" customWidth="1"/>
    <col min="5383" max="5383" width="8.33203125" style="41" customWidth="1"/>
    <col min="5384" max="5384" width="12.21875" style="41" bestFit="1" customWidth="1"/>
    <col min="5385" max="5385" width="8.77734375" style="41" bestFit="1" customWidth="1"/>
    <col min="5386" max="5386" width="9.21875" style="41" customWidth="1"/>
    <col min="5387" max="5387" width="9.6640625" style="41" customWidth="1"/>
    <col min="5388" max="5631" width="9" style="41"/>
    <col min="5632" max="5632" width="5" style="41" customWidth="1"/>
    <col min="5633" max="5633" width="11.77734375" style="41" customWidth="1"/>
    <col min="5634" max="5634" width="21.77734375" style="41" customWidth="1"/>
    <col min="5635" max="5635" width="9.88671875" style="41" customWidth="1"/>
    <col min="5636" max="5636" width="11.33203125" style="41" customWidth="1"/>
    <col min="5637" max="5637" width="6.6640625" style="41" customWidth="1"/>
    <col min="5638" max="5638" width="7.88671875" style="41" customWidth="1"/>
    <col min="5639" max="5639" width="8.33203125" style="41" customWidth="1"/>
    <col min="5640" max="5640" width="12.21875" style="41" bestFit="1" customWidth="1"/>
    <col min="5641" max="5641" width="8.77734375" style="41" bestFit="1" customWidth="1"/>
    <col min="5642" max="5642" width="9.21875" style="41" customWidth="1"/>
    <col min="5643" max="5643" width="9.6640625" style="41" customWidth="1"/>
    <col min="5644" max="5887" width="9" style="41"/>
    <col min="5888" max="5888" width="5" style="41" customWidth="1"/>
    <col min="5889" max="5889" width="11.77734375" style="41" customWidth="1"/>
    <col min="5890" max="5890" width="21.77734375" style="41" customWidth="1"/>
    <col min="5891" max="5891" width="9.88671875" style="41" customWidth="1"/>
    <col min="5892" max="5892" width="11.33203125" style="41" customWidth="1"/>
    <col min="5893" max="5893" width="6.6640625" style="41" customWidth="1"/>
    <col min="5894" max="5894" width="7.88671875" style="41" customWidth="1"/>
    <col min="5895" max="5895" width="8.33203125" style="41" customWidth="1"/>
    <col min="5896" max="5896" width="12.21875" style="41" bestFit="1" customWidth="1"/>
    <col min="5897" max="5897" width="8.77734375" style="41" bestFit="1" customWidth="1"/>
    <col min="5898" max="5898" width="9.21875" style="41" customWidth="1"/>
    <col min="5899" max="5899" width="9.6640625" style="41" customWidth="1"/>
    <col min="5900" max="6143" width="9" style="41"/>
    <col min="6144" max="6144" width="5" style="41" customWidth="1"/>
    <col min="6145" max="6145" width="11.77734375" style="41" customWidth="1"/>
    <col min="6146" max="6146" width="21.77734375" style="41" customWidth="1"/>
    <col min="6147" max="6147" width="9.88671875" style="41" customWidth="1"/>
    <col min="6148" max="6148" width="11.33203125" style="41" customWidth="1"/>
    <col min="6149" max="6149" width="6.6640625" style="41" customWidth="1"/>
    <col min="6150" max="6150" width="7.88671875" style="41" customWidth="1"/>
    <col min="6151" max="6151" width="8.33203125" style="41" customWidth="1"/>
    <col min="6152" max="6152" width="12.21875" style="41" bestFit="1" customWidth="1"/>
    <col min="6153" max="6153" width="8.77734375" style="41" bestFit="1" customWidth="1"/>
    <col min="6154" max="6154" width="9.21875" style="41" customWidth="1"/>
    <col min="6155" max="6155" width="9.6640625" style="41" customWidth="1"/>
    <col min="6156" max="6399" width="9" style="41"/>
    <col min="6400" max="6400" width="5" style="41" customWidth="1"/>
    <col min="6401" max="6401" width="11.77734375" style="41" customWidth="1"/>
    <col min="6402" max="6402" width="21.77734375" style="41" customWidth="1"/>
    <col min="6403" max="6403" width="9.88671875" style="41" customWidth="1"/>
    <col min="6404" max="6404" width="11.33203125" style="41" customWidth="1"/>
    <col min="6405" max="6405" width="6.6640625" style="41" customWidth="1"/>
    <col min="6406" max="6406" width="7.88671875" style="41" customWidth="1"/>
    <col min="6407" max="6407" width="8.33203125" style="41" customWidth="1"/>
    <col min="6408" max="6408" width="12.21875" style="41" bestFit="1" customWidth="1"/>
    <col min="6409" max="6409" width="8.77734375" style="41" bestFit="1" customWidth="1"/>
    <col min="6410" max="6410" width="9.21875" style="41" customWidth="1"/>
    <col min="6411" max="6411" width="9.6640625" style="41" customWidth="1"/>
    <col min="6412" max="6655" width="9" style="41"/>
    <col min="6656" max="6656" width="5" style="41" customWidth="1"/>
    <col min="6657" max="6657" width="11.77734375" style="41" customWidth="1"/>
    <col min="6658" max="6658" width="21.77734375" style="41" customWidth="1"/>
    <col min="6659" max="6659" width="9.88671875" style="41" customWidth="1"/>
    <col min="6660" max="6660" width="11.33203125" style="41" customWidth="1"/>
    <col min="6661" max="6661" width="6.6640625" style="41" customWidth="1"/>
    <col min="6662" max="6662" width="7.88671875" style="41" customWidth="1"/>
    <col min="6663" max="6663" width="8.33203125" style="41" customWidth="1"/>
    <col min="6664" max="6664" width="12.21875" style="41" bestFit="1" customWidth="1"/>
    <col min="6665" max="6665" width="8.77734375" style="41" bestFit="1" customWidth="1"/>
    <col min="6666" max="6666" width="9.21875" style="41" customWidth="1"/>
    <col min="6667" max="6667" width="9.6640625" style="41" customWidth="1"/>
    <col min="6668" max="6911" width="9" style="41"/>
    <col min="6912" max="6912" width="5" style="41" customWidth="1"/>
    <col min="6913" max="6913" width="11.77734375" style="41" customWidth="1"/>
    <col min="6914" max="6914" width="21.77734375" style="41" customWidth="1"/>
    <col min="6915" max="6915" width="9.88671875" style="41" customWidth="1"/>
    <col min="6916" max="6916" width="11.33203125" style="41" customWidth="1"/>
    <col min="6917" max="6917" width="6.6640625" style="41" customWidth="1"/>
    <col min="6918" max="6918" width="7.88671875" style="41" customWidth="1"/>
    <col min="6919" max="6919" width="8.33203125" style="41" customWidth="1"/>
    <col min="6920" max="6920" width="12.21875" style="41" bestFit="1" customWidth="1"/>
    <col min="6921" max="6921" width="8.77734375" style="41" bestFit="1" customWidth="1"/>
    <col min="6922" max="6922" width="9.21875" style="41" customWidth="1"/>
    <col min="6923" max="6923" width="9.6640625" style="41" customWidth="1"/>
    <col min="6924" max="7167" width="9" style="41"/>
    <col min="7168" max="7168" width="5" style="41" customWidth="1"/>
    <col min="7169" max="7169" width="11.77734375" style="41" customWidth="1"/>
    <col min="7170" max="7170" width="21.77734375" style="41" customWidth="1"/>
    <col min="7171" max="7171" width="9.88671875" style="41" customWidth="1"/>
    <col min="7172" max="7172" width="11.33203125" style="41" customWidth="1"/>
    <col min="7173" max="7173" width="6.6640625" style="41" customWidth="1"/>
    <col min="7174" max="7174" width="7.88671875" style="41" customWidth="1"/>
    <col min="7175" max="7175" width="8.33203125" style="41" customWidth="1"/>
    <col min="7176" max="7176" width="12.21875" style="41" bestFit="1" customWidth="1"/>
    <col min="7177" max="7177" width="8.77734375" style="41" bestFit="1" customWidth="1"/>
    <col min="7178" max="7178" width="9.21875" style="41" customWidth="1"/>
    <col min="7179" max="7179" width="9.6640625" style="41" customWidth="1"/>
    <col min="7180" max="7423" width="9" style="41"/>
    <col min="7424" max="7424" width="5" style="41" customWidth="1"/>
    <col min="7425" max="7425" width="11.77734375" style="41" customWidth="1"/>
    <col min="7426" max="7426" width="21.77734375" style="41" customWidth="1"/>
    <col min="7427" max="7427" width="9.88671875" style="41" customWidth="1"/>
    <col min="7428" max="7428" width="11.33203125" style="41" customWidth="1"/>
    <col min="7429" max="7429" width="6.6640625" style="41" customWidth="1"/>
    <col min="7430" max="7430" width="7.88671875" style="41" customWidth="1"/>
    <col min="7431" max="7431" width="8.33203125" style="41" customWidth="1"/>
    <col min="7432" max="7432" width="12.21875" style="41" bestFit="1" customWidth="1"/>
    <col min="7433" max="7433" width="8.77734375" style="41" bestFit="1" customWidth="1"/>
    <col min="7434" max="7434" width="9.21875" style="41" customWidth="1"/>
    <col min="7435" max="7435" width="9.6640625" style="41" customWidth="1"/>
    <col min="7436" max="7679" width="9" style="41"/>
    <col min="7680" max="7680" width="5" style="41" customWidth="1"/>
    <col min="7681" max="7681" width="11.77734375" style="41" customWidth="1"/>
    <col min="7682" max="7682" width="21.77734375" style="41" customWidth="1"/>
    <col min="7683" max="7683" width="9.88671875" style="41" customWidth="1"/>
    <col min="7684" max="7684" width="11.33203125" style="41" customWidth="1"/>
    <col min="7685" max="7685" width="6.6640625" style="41" customWidth="1"/>
    <col min="7686" max="7686" width="7.88671875" style="41" customWidth="1"/>
    <col min="7687" max="7687" width="8.33203125" style="41" customWidth="1"/>
    <col min="7688" max="7688" width="12.21875" style="41" bestFit="1" customWidth="1"/>
    <col min="7689" max="7689" width="8.77734375" style="41" bestFit="1" customWidth="1"/>
    <col min="7690" max="7690" width="9.21875" style="41" customWidth="1"/>
    <col min="7691" max="7691" width="9.6640625" style="41" customWidth="1"/>
    <col min="7692" max="7935" width="9" style="41"/>
    <col min="7936" max="7936" width="5" style="41" customWidth="1"/>
    <col min="7937" max="7937" width="11.77734375" style="41" customWidth="1"/>
    <col min="7938" max="7938" width="21.77734375" style="41" customWidth="1"/>
    <col min="7939" max="7939" width="9.88671875" style="41" customWidth="1"/>
    <col min="7940" max="7940" width="11.33203125" style="41" customWidth="1"/>
    <col min="7941" max="7941" width="6.6640625" style="41" customWidth="1"/>
    <col min="7942" max="7942" width="7.88671875" style="41" customWidth="1"/>
    <col min="7943" max="7943" width="8.33203125" style="41" customWidth="1"/>
    <col min="7944" max="7944" width="12.21875" style="41" bestFit="1" customWidth="1"/>
    <col min="7945" max="7945" width="8.77734375" style="41" bestFit="1" customWidth="1"/>
    <col min="7946" max="7946" width="9.21875" style="41" customWidth="1"/>
    <col min="7947" max="7947" width="9.6640625" style="41" customWidth="1"/>
    <col min="7948" max="8191" width="9" style="41"/>
    <col min="8192" max="8192" width="5" style="41" customWidth="1"/>
    <col min="8193" max="8193" width="11.77734375" style="41" customWidth="1"/>
    <col min="8194" max="8194" width="21.77734375" style="41" customWidth="1"/>
    <col min="8195" max="8195" width="9.88671875" style="41" customWidth="1"/>
    <col min="8196" max="8196" width="11.33203125" style="41" customWidth="1"/>
    <col min="8197" max="8197" width="6.6640625" style="41" customWidth="1"/>
    <col min="8198" max="8198" width="7.88671875" style="41" customWidth="1"/>
    <col min="8199" max="8199" width="8.33203125" style="41" customWidth="1"/>
    <col min="8200" max="8200" width="12.21875" style="41" bestFit="1" customWidth="1"/>
    <col min="8201" max="8201" width="8.77734375" style="41" bestFit="1" customWidth="1"/>
    <col min="8202" max="8202" width="9.21875" style="41" customWidth="1"/>
    <col min="8203" max="8203" width="9.6640625" style="41" customWidth="1"/>
    <col min="8204" max="8447" width="9" style="41"/>
    <col min="8448" max="8448" width="5" style="41" customWidth="1"/>
    <col min="8449" max="8449" width="11.77734375" style="41" customWidth="1"/>
    <col min="8450" max="8450" width="21.77734375" style="41" customWidth="1"/>
    <col min="8451" max="8451" width="9.88671875" style="41" customWidth="1"/>
    <col min="8452" max="8452" width="11.33203125" style="41" customWidth="1"/>
    <col min="8453" max="8453" width="6.6640625" style="41" customWidth="1"/>
    <col min="8454" max="8454" width="7.88671875" style="41" customWidth="1"/>
    <col min="8455" max="8455" width="8.33203125" style="41" customWidth="1"/>
    <col min="8456" max="8456" width="12.21875" style="41" bestFit="1" customWidth="1"/>
    <col min="8457" max="8457" width="8.77734375" style="41" bestFit="1" customWidth="1"/>
    <col min="8458" max="8458" width="9.21875" style="41" customWidth="1"/>
    <col min="8459" max="8459" width="9.6640625" style="41" customWidth="1"/>
    <col min="8460" max="8703" width="9" style="41"/>
    <col min="8704" max="8704" width="5" style="41" customWidth="1"/>
    <col min="8705" max="8705" width="11.77734375" style="41" customWidth="1"/>
    <col min="8706" max="8706" width="21.77734375" style="41" customWidth="1"/>
    <col min="8707" max="8707" width="9.88671875" style="41" customWidth="1"/>
    <col min="8708" max="8708" width="11.33203125" style="41" customWidth="1"/>
    <col min="8709" max="8709" width="6.6640625" style="41" customWidth="1"/>
    <col min="8710" max="8710" width="7.88671875" style="41" customWidth="1"/>
    <col min="8711" max="8711" width="8.33203125" style="41" customWidth="1"/>
    <col min="8712" max="8712" width="12.21875" style="41" bestFit="1" customWidth="1"/>
    <col min="8713" max="8713" width="8.77734375" style="41" bestFit="1" customWidth="1"/>
    <col min="8714" max="8714" width="9.21875" style="41" customWidth="1"/>
    <col min="8715" max="8715" width="9.6640625" style="41" customWidth="1"/>
    <col min="8716" max="8959" width="9" style="41"/>
    <col min="8960" max="8960" width="5" style="41" customWidth="1"/>
    <col min="8961" max="8961" width="11.77734375" style="41" customWidth="1"/>
    <col min="8962" max="8962" width="21.77734375" style="41" customWidth="1"/>
    <col min="8963" max="8963" width="9.88671875" style="41" customWidth="1"/>
    <col min="8964" max="8964" width="11.33203125" style="41" customWidth="1"/>
    <col min="8965" max="8965" width="6.6640625" style="41" customWidth="1"/>
    <col min="8966" max="8966" width="7.88671875" style="41" customWidth="1"/>
    <col min="8967" max="8967" width="8.33203125" style="41" customWidth="1"/>
    <col min="8968" max="8968" width="12.21875" style="41" bestFit="1" customWidth="1"/>
    <col min="8969" max="8969" width="8.77734375" style="41" bestFit="1" customWidth="1"/>
    <col min="8970" max="8970" width="9.21875" style="41" customWidth="1"/>
    <col min="8971" max="8971" width="9.6640625" style="41" customWidth="1"/>
    <col min="8972" max="9215" width="9" style="41"/>
    <col min="9216" max="9216" width="5" style="41" customWidth="1"/>
    <col min="9217" max="9217" width="11.77734375" style="41" customWidth="1"/>
    <col min="9218" max="9218" width="21.77734375" style="41" customWidth="1"/>
    <col min="9219" max="9219" width="9.88671875" style="41" customWidth="1"/>
    <col min="9220" max="9220" width="11.33203125" style="41" customWidth="1"/>
    <col min="9221" max="9221" width="6.6640625" style="41" customWidth="1"/>
    <col min="9222" max="9222" width="7.88671875" style="41" customWidth="1"/>
    <col min="9223" max="9223" width="8.33203125" style="41" customWidth="1"/>
    <col min="9224" max="9224" width="12.21875" style="41" bestFit="1" customWidth="1"/>
    <col min="9225" max="9225" width="8.77734375" style="41" bestFit="1" customWidth="1"/>
    <col min="9226" max="9226" width="9.21875" style="41" customWidth="1"/>
    <col min="9227" max="9227" width="9.6640625" style="41" customWidth="1"/>
    <col min="9228" max="9471" width="9" style="41"/>
    <col min="9472" max="9472" width="5" style="41" customWidth="1"/>
    <col min="9473" max="9473" width="11.77734375" style="41" customWidth="1"/>
    <col min="9474" max="9474" width="21.77734375" style="41" customWidth="1"/>
    <col min="9475" max="9475" width="9.88671875" style="41" customWidth="1"/>
    <col min="9476" max="9476" width="11.33203125" style="41" customWidth="1"/>
    <col min="9477" max="9477" width="6.6640625" style="41" customWidth="1"/>
    <col min="9478" max="9478" width="7.88671875" style="41" customWidth="1"/>
    <col min="9479" max="9479" width="8.33203125" style="41" customWidth="1"/>
    <col min="9480" max="9480" width="12.21875" style="41" bestFit="1" customWidth="1"/>
    <col min="9481" max="9481" width="8.77734375" style="41" bestFit="1" customWidth="1"/>
    <col min="9482" max="9482" width="9.21875" style="41" customWidth="1"/>
    <col min="9483" max="9483" width="9.6640625" style="41" customWidth="1"/>
    <col min="9484" max="9727" width="9" style="41"/>
    <col min="9728" max="9728" width="5" style="41" customWidth="1"/>
    <col min="9729" max="9729" width="11.77734375" style="41" customWidth="1"/>
    <col min="9730" max="9730" width="21.77734375" style="41" customWidth="1"/>
    <col min="9731" max="9731" width="9.88671875" style="41" customWidth="1"/>
    <col min="9732" max="9732" width="11.33203125" style="41" customWidth="1"/>
    <col min="9733" max="9733" width="6.6640625" style="41" customWidth="1"/>
    <col min="9734" max="9734" width="7.88671875" style="41" customWidth="1"/>
    <col min="9735" max="9735" width="8.33203125" style="41" customWidth="1"/>
    <col min="9736" max="9736" width="12.21875" style="41" bestFit="1" customWidth="1"/>
    <col min="9737" max="9737" width="8.77734375" style="41" bestFit="1" customWidth="1"/>
    <col min="9738" max="9738" width="9.21875" style="41" customWidth="1"/>
    <col min="9739" max="9739" width="9.6640625" style="41" customWidth="1"/>
    <col min="9740" max="9983" width="9" style="41"/>
    <col min="9984" max="9984" width="5" style="41" customWidth="1"/>
    <col min="9985" max="9985" width="11.77734375" style="41" customWidth="1"/>
    <col min="9986" max="9986" width="21.77734375" style="41" customWidth="1"/>
    <col min="9987" max="9987" width="9.88671875" style="41" customWidth="1"/>
    <col min="9988" max="9988" width="11.33203125" style="41" customWidth="1"/>
    <col min="9989" max="9989" width="6.6640625" style="41" customWidth="1"/>
    <col min="9990" max="9990" width="7.88671875" style="41" customWidth="1"/>
    <col min="9991" max="9991" width="8.33203125" style="41" customWidth="1"/>
    <col min="9992" max="9992" width="12.21875" style="41" bestFit="1" customWidth="1"/>
    <col min="9993" max="9993" width="8.77734375" style="41" bestFit="1" customWidth="1"/>
    <col min="9994" max="9994" width="9.21875" style="41" customWidth="1"/>
    <col min="9995" max="9995" width="9.6640625" style="41" customWidth="1"/>
    <col min="9996" max="10239" width="9" style="41"/>
    <col min="10240" max="10240" width="5" style="41" customWidth="1"/>
    <col min="10241" max="10241" width="11.77734375" style="41" customWidth="1"/>
    <col min="10242" max="10242" width="21.77734375" style="41" customWidth="1"/>
    <col min="10243" max="10243" width="9.88671875" style="41" customWidth="1"/>
    <col min="10244" max="10244" width="11.33203125" style="41" customWidth="1"/>
    <col min="10245" max="10245" width="6.6640625" style="41" customWidth="1"/>
    <col min="10246" max="10246" width="7.88671875" style="41" customWidth="1"/>
    <col min="10247" max="10247" width="8.33203125" style="41" customWidth="1"/>
    <col min="10248" max="10248" width="12.21875" style="41" bestFit="1" customWidth="1"/>
    <col min="10249" max="10249" width="8.77734375" style="41" bestFit="1" customWidth="1"/>
    <col min="10250" max="10250" width="9.21875" style="41" customWidth="1"/>
    <col min="10251" max="10251" width="9.6640625" style="41" customWidth="1"/>
    <col min="10252" max="10495" width="9" style="41"/>
    <col min="10496" max="10496" width="5" style="41" customWidth="1"/>
    <col min="10497" max="10497" width="11.77734375" style="41" customWidth="1"/>
    <col min="10498" max="10498" width="21.77734375" style="41" customWidth="1"/>
    <col min="10499" max="10499" width="9.88671875" style="41" customWidth="1"/>
    <col min="10500" max="10500" width="11.33203125" style="41" customWidth="1"/>
    <col min="10501" max="10501" width="6.6640625" style="41" customWidth="1"/>
    <col min="10502" max="10502" width="7.88671875" style="41" customWidth="1"/>
    <col min="10503" max="10503" width="8.33203125" style="41" customWidth="1"/>
    <col min="10504" max="10504" width="12.21875" style="41" bestFit="1" customWidth="1"/>
    <col min="10505" max="10505" width="8.77734375" style="41" bestFit="1" customWidth="1"/>
    <col min="10506" max="10506" width="9.21875" style="41" customWidth="1"/>
    <col min="10507" max="10507" width="9.6640625" style="41" customWidth="1"/>
    <col min="10508" max="10751" width="9" style="41"/>
    <col min="10752" max="10752" width="5" style="41" customWidth="1"/>
    <col min="10753" max="10753" width="11.77734375" style="41" customWidth="1"/>
    <col min="10754" max="10754" width="21.77734375" style="41" customWidth="1"/>
    <col min="10755" max="10755" width="9.88671875" style="41" customWidth="1"/>
    <col min="10756" max="10756" width="11.33203125" style="41" customWidth="1"/>
    <col min="10757" max="10757" width="6.6640625" style="41" customWidth="1"/>
    <col min="10758" max="10758" width="7.88671875" style="41" customWidth="1"/>
    <col min="10759" max="10759" width="8.33203125" style="41" customWidth="1"/>
    <col min="10760" max="10760" width="12.21875" style="41" bestFit="1" customWidth="1"/>
    <col min="10761" max="10761" width="8.77734375" style="41" bestFit="1" customWidth="1"/>
    <col min="10762" max="10762" width="9.21875" style="41" customWidth="1"/>
    <col min="10763" max="10763" width="9.6640625" style="41" customWidth="1"/>
    <col min="10764" max="11007" width="9" style="41"/>
    <col min="11008" max="11008" width="5" style="41" customWidth="1"/>
    <col min="11009" max="11009" width="11.77734375" style="41" customWidth="1"/>
    <col min="11010" max="11010" width="21.77734375" style="41" customWidth="1"/>
    <col min="11011" max="11011" width="9.88671875" style="41" customWidth="1"/>
    <col min="11012" max="11012" width="11.33203125" style="41" customWidth="1"/>
    <col min="11013" max="11013" width="6.6640625" style="41" customWidth="1"/>
    <col min="11014" max="11014" width="7.88671875" style="41" customWidth="1"/>
    <col min="11015" max="11015" width="8.33203125" style="41" customWidth="1"/>
    <col min="11016" max="11016" width="12.21875" style="41" bestFit="1" customWidth="1"/>
    <col min="11017" max="11017" width="8.77734375" style="41" bestFit="1" customWidth="1"/>
    <col min="11018" max="11018" width="9.21875" style="41" customWidth="1"/>
    <col min="11019" max="11019" width="9.6640625" style="41" customWidth="1"/>
    <col min="11020" max="11263" width="9" style="41"/>
    <col min="11264" max="11264" width="5" style="41" customWidth="1"/>
    <col min="11265" max="11265" width="11.77734375" style="41" customWidth="1"/>
    <col min="11266" max="11266" width="21.77734375" style="41" customWidth="1"/>
    <col min="11267" max="11267" width="9.88671875" style="41" customWidth="1"/>
    <col min="11268" max="11268" width="11.33203125" style="41" customWidth="1"/>
    <col min="11269" max="11269" width="6.6640625" style="41" customWidth="1"/>
    <col min="11270" max="11270" width="7.88671875" style="41" customWidth="1"/>
    <col min="11271" max="11271" width="8.33203125" style="41" customWidth="1"/>
    <col min="11272" max="11272" width="12.21875" style="41" bestFit="1" customWidth="1"/>
    <col min="11273" max="11273" width="8.77734375" style="41" bestFit="1" customWidth="1"/>
    <col min="11274" max="11274" width="9.21875" style="41" customWidth="1"/>
    <col min="11275" max="11275" width="9.6640625" style="41" customWidth="1"/>
    <col min="11276" max="11519" width="9" style="41"/>
    <col min="11520" max="11520" width="5" style="41" customWidth="1"/>
    <col min="11521" max="11521" width="11.77734375" style="41" customWidth="1"/>
    <col min="11522" max="11522" width="21.77734375" style="41" customWidth="1"/>
    <col min="11523" max="11523" width="9.88671875" style="41" customWidth="1"/>
    <col min="11524" max="11524" width="11.33203125" style="41" customWidth="1"/>
    <col min="11525" max="11525" width="6.6640625" style="41" customWidth="1"/>
    <col min="11526" max="11526" width="7.88671875" style="41" customWidth="1"/>
    <col min="11527" max="11527" width="8.33203125" style="41" customWidth="1"/>
    <col min="11528" max="11528" width="12.21875" style="41" bestFit="1" customWidth="1"/>
    <col min="11529" max="11529" width="8.77734375" style="41" bestFit="1" customWidth="1"/>
    <col min="11530" max="11530" width="9.21875" style="41" customWidth="1"/>
    <col min="11531" max="11531" width="9.6640625" style="41" customWidth="1"/>
    <col min="11532" max="11775" width="9" style="41"/>
    <col min="11776" max="11776" width="5" style="41" customWidth="1"/>
    <col min="11777" max="11777" width="11.77734375" style="41" customWidth="1"/>
    <col min="11778" max="11778" width="21.77734375" style="41" customWidth="1"/>
    <col min="11779" max="11779" width="9.88671875" style="41" customWidth="1"/>
    <col min="11780" max="11780" width="11.33203125" style="41" customWidth="1"/>
    <col min="11781" max="11781" width="6.6640625" style="41" customWidth="1"/>
    <col min="11782" max="11782" width="7.88671875" style="41" customWidth="1"/>
    <col min="11783" max="11783" width="8.33203125" style="41" customWidth="1"/>
    <col min="11784" max="11784" width="12.21875" style="41" bestFit="1" customWidth="1"/>
    <col min="11785" max="11785" width="8.77734375" style="41" bestFit="1" customWidth="1"/>
    <col min="11786" max="11786" width="9.21875" style="41" customWidth="1"/>
    <col min="11787" max="11787" width="9.6640625" style="41" customWidth="1"/>
    <col min="11788" max="12031" width="9" style="41"/>
    <col min="12032" max="12032" width="5" style="41" customWidth="1"/>
    <col min="12033" max="12033" width="11.77734375" style="41" customWidth="1"/>
    <col min="12034" max="12034" width="21.77734375" style="41" customWidth="1"/>
    <col min="12035" max="12035" width="9.88671875" style="41" customWidth="1"/>
    <col min="12036" max="12036" width="11.33203125" style="41" customWidth="1"/>
    <col min="12037" max="12037" width="6.6640625" style="41" customWidth="1"/>
    <col min="12038" max="12038" width="7.88671875" style="41" customWidth="1"/>
    <col min="12039" max="12039" width="8.33203125" style="41" customWidth="1"/>
    <col min="12040" max="12040" width="12.21875" style="41" bestFit="1" customWidth="1"/>
    <col min="12041" max="12041" width="8.77734375" style="41" bestFit="1" customWidth="1"/>
    <col min="12042" max="12042" width="9.21875" style="41" customWidth="1"/>
    <col min="12043" max="12043" width="9.6640625" style="41" customWidth="1"/>
    <col min="12044" max="12287" width="9" style="41"/>
    <col min="12288" max="12288" width="5" style="41" customWidth="1"/>
    <col min="12289" max="12289" width="11.77734375" style="41" customWidth="1"/>
    <col min="12290" max="12290" width="21.77734375" style="41" customWidth="1"/>
    <col min="12291" max="12291" width="9.88671875" style="41" customWidth="1"/>
    <col min="12292" max="12292" width="11.33203125" style="41" customWidth="1"/>
    <col min="12293" max="12293" width="6.6640625" style="41" customWidth="1"/>
    <col min="12294" max="12294" width="7.88671875" style="41" customWidth="1"/>
    <col min="12295" max="12295" width="8.33203125" style="41" customWidth="1"/>
    <col min="12296" max="12296" width="12.21875" style="41" bestFit="1" customWidth="1"/>
    <col min="12297" max="12297" width="8.77734375" style="41" bestFit="1" customWidth="1"/>
    <col min="12298" max="12298" width="9.21875" style="41" customWidth="1"/>
    <col min="12299" max="12299" width="9.6640625" style="41" customWidth="1"/>
    <col min="12300" max="12543" width="9" style="41"/>
    <col min="12544" max="12544" width="5" style="41" customWidth="1"/>
    <col min="12545" max="12545" width="11.77734375" style="41" customWidth="1"/>
    <col min="12546" max="12546" width="21.77734375" style="41" customWidth="1"/>
    <col min="12547" max="12547" width="9.88671875" style="41" customWidth="1"/>
    <col min="12548" max="12548" width="11.33203125" style="41" customWidth="1"/>
    <col min="12549" max="12549" width="6.6640625" style="41" customWidth="1"/>
    <col min="12550" max="12550" width="7.88671875" style="41" customWidth="1"/>
    <col min="12551" max="12551" width="8.33203125" style="41" customWidth="1"/>
    <col min="12552" max="12552" width="12.21875" style="41" bestFit="1" customWidth="1"/>
    <col min="12553" max="12553" width="8.77734375" style="41" bestFit="1" customWidth="1"/>
    <col min="12554" max="12554" width="9.21875" style="41" customWidth="1"/>
    <col min="12555" max="12555" width="9.6640625" style="41" customWidth="1"/>
    <col min="12556" max="12799" width="9" style="41"/>
    <col min="12800" max="12800" width="5" style="41" customWidth="1"/>
    <col min="12801" max="12801" width="11.77734375" style="41" customWidth="1"/>
    <col min="12802" max="12802" width="21.77734375" style="41" customWidth="1"/>
    <col min="12803" max="12803" width="9.88671875" style="41" customWidth="1"/>
    <col min="12804" max="12804" width="11.33203125" style="41" customWidth="1"/>
    <col min="12805" max="12805" width="6.6640625" style="41" customWidth="1"/>
    <col min="12806" max="12806" width="7.88671875" style="41" customWidth="1"/>
    <col min="12807" max="12807" width="8.33203125" style="41" customWidth="1"/>
    <col min="12808" max="12808" width="12.21875" style="41" bestFit="1" customWidth="1"/>
    <col min="12809" max="12809" width="8.77734375" style="41" bestFit="1" customWidth="1"/>
    <col min="12810" max="12810" width="9.21875" style="41" customWidth="1"/>
    <col min="12811" max="12811" width="9.6640625" style="41" customWidth="1"/>
    <col min="12812" max="13055" width="9" style="41"/>
    <col min="13056" max="13056" width="5" style="41" customWidth="1"/>
    <col min="13057" max="13057" width="11.77734375" style="41" customWidth="1"/>
    <col min="13058" max="13058" width="21.77734375" style="41" customWidth="1"/>
    <col min="13059" max="13059" width="9.88671875" style="41" customWidth="1"/>
    <col min="13060" max="13060" width="11.33203125" style="41" customWidth="1"/>
    <col min="13061" max="13061" width="6.6640625" style="41" customWidth="1"/>
    <col min="13062" max="13062" width="7.88671875" style="41" customWidth="1"/>
    <col min="13063" max="13063" width="8.33203125" style="41" customWidth="1"/>
    <col min="13064" max="13064" width="12.21875" style="41" bestFit="1" customWidth="1"/>
    <col min="13065" max="13065" width="8.77734375" style="41" bestFit="1" customWidth="1"/>
    <col min="13066" max="13066" width="9.21875" style="41" customWidth="1"/>
    <col min="13067" max="13067" width="9.6640625" style="41" customWidth="1"/>
    <col min="13068" max="13311" width="9" style="41"/>
    <col min="13312" max="13312" width="5" style="41" customWidth="1"/>
    <col min="13313" max="13313" width="11.77734375" style="41" customWidth="1"/>
    <col min="13314" max="13314" width="21.77734375" style="41" customWidth="1"/>
    <col min="13315" max="13315" width="9.88671875" style="41" customWidth="1"/>
    <col min="13316" max="13316" width="11.33203125" style="41" customWidth="1"/>
    <col min="13317" max="13317" width="6.6640625" style="41" customWidth="1"/>
    <col min="13318" max="13318" width="7.88671875" style="41" customWidth="1"/>
    <col min="13319" max="13319" width="8.33203125" style="41" customWidth="1"/>
    <col min="13320" max="13320" width="12.21875" style="41" bestFit="1" customWidth="1"/>
    <col min="13321" max="13321" width="8.77734375" style="41" bestFit="1" customWidth="1"/>
    <col min="13322" max="13322" width="9.21875" style="41" customWidth="1"/>
    <col min="13323" max="13323" width="9.6640625" style="41" customWidth="1"/>
    <col min="13324" max="13567" width="9" style="41"/>
    <col min="13568" max="13568" width="5" style="41" customWidth="1"/>
    <col min="13569" max="13569" width="11.77734375" style="41" customWidth="1"/>
    <col min="13570" max="13570" width="21.77734375" style="41" customWidth="1"/>
    <col min="13571" max="13571" width="9.88671875" style="41" customWidth="1"/>
    <col min="13572" max="13572" width="11.33203125" style="41" customWidth="1"/>
    <col min="13573" max="13573" width="6.6640625" style="41" customWidth="1"/>
    <col min="13574" max="13574" width="7.88671875" style="41" customWidth="1"/>
    <col min="13575" max="13575" width="8.33203125" style="41" customWidth="1"/>
    <col min="13576" max="13576" width="12.21875" style="41" bestFit="1" customWidth="1"/>
    <col min="13577" max="13577" width="8.77734375" style="41" bestFit="1" customWidth="1"/>
    <col min="13578" max="13578" width="9.21875" style="41" customWidth="1"/>
    <col min="13579" max="13579" width="9.6640625" style="41" customWidth="1"/>
    <col min="13580" max="13823" width="9" style="41"/>
    <col min="13824" max="13824" width="5" style="41" customWidth="1"/>
    <col min="13825" max="13825" width="11.77734375" style="41" customWidth="1"/>
    <col min="13826" max="13826" width="21.77734375" style="41" customWidth="1"/>
    <col min="13827" max="13827" width="9.88671875" style="41" customWidth="1"/>
    <col min="13828" max="13828" width="11.33203125" style="41" customWidth="1"/>
    <col min="13829" max="13829" width="6.6640625" style="41" customWidth="1"/>
    <col min="13830" max="13830" width="7.88671875" style="41" customWidth="1"/>
    <col min="13831" max="13831" width="8.33203125" style="41" customWidth="1"/>
    <col min="13832" max="13832" width="12.21875" style="41" bestFit="1" customWidth="1"/>
    <col min="13833" max="13833" width="8.77734375" style="41" bestFit="1" customWidth="1"/>
    <col min="13834" max="13834" width="9.21875" style="41" customWidth="1"/>
    <col min="13835" max="13835" width="9.6640625" style="41" customWidth="1"/>
    <col min="13836" max="14079" width="9" style="41"/>
    <col min="14080" max="14080" width="5" style="41" customWidth="1"/>
    <col min="14081" max="14081" width="11.77734375" style="41" customWidth="1"/>
    <col min="14082" max="14082" width="21.77734375" style="41" customWidth="1"/>
    <col min="14083" max="14083" width="9.88671875" style="41" customWidth="1"/>
    <col min="14084" max="14084" width="11.33203125" style="41" customWidth="1"/>
    <col min="14085" max="14085" width="6.6640625" style="41" customWidth="1"/>
    <col min="14086" max="14086" width="7.88671875" style="41" customWidth="1"/>
    <col min="14087" max="14087" width="8.33203125" style="41" customWidth="1"/>
    <col min="14088" max="14088" width="12.21875" style="41" bestFit="1" customWidth="1"/>
    <col min="14089" max="14089" width="8.77734375" style="41" bestFit="1" customWidth="1"/>
    <col min="14090" max="14090" width="9.21875" style="41" customWidth="1"/>
    <col min="14091" max="14091" width="9.6640625" style="41" customWidth="1"/>
    <col min="14092" max="14335" width="9" style="41"/>
    <col min="14336" max="14336" width="5" style="41" customWidth="1"/>
    <col min="14337" max="14337" width="11.77734375" style="41" customWidth="1"/>
    <col min="14338" max="14338" width="21.77734375" style="41" customWidth="1"/>
    <col min="14339" max="14339" width="9.88671875" style="41" customWidth="1"/>
    <col min="14340" max="14340" width="11.33203125" style="41" customWidth="1"/>
    <col min="14341" max="14341" width="6.6640625" style="41" customWidth="1"/>
    <col min="14342" max="14342" width="7.88671875" style="41" customWidth="1"/>
    <col min="14343" max="14343" width="8.33203125" style="41" customWidth="1"/>
    <col min="14344" max="14344" width="12.21875" style="41" bestFit="1" customWidth="1"/>
    <col min="14345" max="14345" width="8.77734375" style="41" bestFit="1" customWidth="1"/>
    <col min="14346" max="14346" width="9.21875" style="41" customWidth="1"/>
    <col min="14347" max="14347" width="9.6640625" style="41" customWidth="1"/>
    <col min="14348" max="14591" width="9" style="41"/>
    <col min="14592" max="14592" width="5" style="41" customWidth="1"/>
    <col min="14593" max="14593" width="11.77734375" style="41" customWidth="1"/>
    <col min="14594" max="14594" width="21.77734375" style="41" customWidth="1"/>
    <col min="14595" max="14595" width="9.88671875" style="41" customWidth="1"/>
    <col min="14596" max="14596" width="11.33203125" style="41" customWidth="1"/>
    <col min="14597" max="14597" width="6.6640625" style="41" customWidth="1"/>
    <col min="14598" max="14598" width="7.88671875" style="41" customWidth="1"/>
    <col min="14599" max="14599" width="8.33203125" style="41" customWidth="1"/>
    <col min="14600" max="14600" width="12.21875" style="41" bestFit="1" customWidth="1"/>
    <col min="14601" max="14601" width="8.77734375" style="41" bestFit="1" customWidth="1"/>
    <col min="14602" max="14602" width="9.21875" style="41" customWidth="1"/>
    <col min="14603" max="14603" width="9.6640625" style="41" customWidth="1"/>
    <col min="14604" max="14847" width="9" style="41"/>
    <col min="14848" max="14848" width="5" style="41" customWidth="1"/>
    <col min="14849" max="14849" width="11.77734375" style="41" customWidth="1"/>
    <col min="14850" max="14850" width="21.77734375" style="41" customWidth="1"/>
    <col min="14851" max="14851" width="9.88671875" style="41" customWidth="1"/>
    <col min="14852" max="14852" width="11.33203125" style="41" customWidth="1"/>
    <col min="14853" max="14853" width="6.6640625" style="41" customWidth="1"/>
    <col min="14854" max="14854" width="7.88671875" style="41" customWidth="1"/>
    <col min="14855" max="14855" width="8.33203125" style="41" customWidth="1"/>
    <col min="14856" max="14856" width="12.21875" style="41" bestFit="1" customWidth="1"/>
    <col min="14857" max="14857" width="8.77734375" style="41" bestFit="1" customWidth="1"/>
    <col min="14858" max="14858" width="9.21875" style="41" customWidth="1"/>
    <col min="14859" max="14859" width="9.6640625" style="41" customWidth="1"/>
    <col min="14860" max="15103" width="9" style="41"/>
    <col min="15104" max="15104" width="5" style="41" customWidth="1"/>
    <col min="15105" max="15105" width="11.77734375" style="41" customWidth="1"/>
    <col min="15106" max="15106" width="21.77734375" style="41" customWidth="1"/>
    <col min="15107" max="15107" width="9.88671875" style="41" customWidth="1"/>
    <col min="15108" max="15108" width="11.33203125" style="41" customWidth="1"/>
    <col min="15109" max="15109" width="6.6640625" style="41" customWidth="1"/>
    <col min="15110" max="15110" width="7.88671875" style="41" customWidth="1"/>
    <col min="15111" max="15111" width="8.33203125" style="41" customWidth="1"/>
    <col min="15112" max="15112" width="12.21875" style="41" bestFit="1" customWidth="1"/>
    <col min="15113" max="15113" width="8.77734375" style="41" bestFit="1" customWidth="1"/>
    <col min="15114" max="15114" width="9.21875" style="41" customWidth="1"/>
    <col min="15115" max="15115" width="9.6640625" style="41" customWidth="1"/>
    <col min="15116" max="15359" width="9" style="41"/>
    <col min="15360" max="15360" width="5" style="41" customWidth="1"/>
    <col min="15361" max="15361" width="11.77734375" style="41" customWidth="1"/>
    <col min="15362" max="15362" width="21.77734375" style="41" customWidth="1"/>
    <col min="15363" max="15363" width="9.88671875" style="41" customWidth="1"/>
    <col min="15364" max="15364" width="11.33203125" style="41" customWidth="1"/>
    <col min="15365" max="15365" width="6.6640625" style="41" customWidth="1"/>
    <col min="15366" max="15366" width="7.88671875" style="41" customWidth="1"/>
    <col min="15367" max="15367" width="8.33203125" style="41" customWidth="1"/>
    <col min="15368" max="15368" width="12.21875" style="41" bestFit="1" customWidth="1"/>
    <col min="15369" max="15369" width="8.77734375" style="41" bestFit="1" customWidth="1"/>
    <col min="15370" max="15370" width="9.21875" style="41" customWidth="1"/>
    <col min="15371" max="15371" width="9.6640625" style="41" customWidth="1"/>
    <col min="15372" max="15615" width="9" style="41"/>
    <col min="15616" max="15616" width="5" style="41" customWidth="1"/>
    <col min="15617" max="15617" width="11.77734375" style="41" customWidth="1"/>
    <col min="15618" max="15618" width="21.77734375" style="41" customWidth="1"/>
    <col min="15619" max="15619" width="9.88671875" style="41" customWidth="1"/>
    <col min="15620" max="15620" width="11.33203125" style="41" customWidth="1"/>
    <col min="15621" max="15621" width="6.6640625" style="41" customWidth="1"/>
    <col min="15622" max="15622" width="7.88671875" style="41" customWidth="1"/>
    <col min="15623" max="15623" width="8.33203125" style="41" customWidth="1"/>
    <col min="15624" max="15624" width="12.21875" style="41" bestFit="1" customWidth="1"/>
    <col min="15625" max="15625" width="8.77734375" style="41" bestFit="1" customWidth="1"/>
    <col min="15626" max="15626" width="9.21875" style="41" customWidth="1"/>
    <col min="15627" max="15627" width="9.6640625" style="41" customWidth="1"/>
    <col min="15628" max="15871" width="9" style="41"/>
    <col min="15872" max="15872" width="5" style="41" customWidth="1"/>
    <col min="15873" max="15873" width="11.77734375" style="41" customWidth="1"/>
    <col min="15874" max="15874" width="21.77734375" style="41" customWidth="1"/>
    <col min="15875" max="15875" width="9.88671875" style="41" customWidth="1"/>
    <col min="15876" max="15876" width="11.33203125" style="41" customWidth="1"/>
    <col min="15877" max="15877" width="6.6640625" style="41" customWidth="1"/>
    <col min="15878" max="15878" width="7.88671875" style="41" customWidth="1"/>
    <col min="15879" max="15879" width="8.33203125" style="41" customWidth="1"/>
    <col min="15880" max="15880" width="12.21875" style="41" bestFit="1" customWidth="1"/>
    <col min="15881" max="15881" width="8.77734375" style="41" bestFit="1" customWidth="1"/>
    <col min="15882" max="15882" width="9.21875" style="41" customWidth="1"/>
    <col min="15883" max="15883" width="9.6640625" style="41" customWidth="1"/>
    <col min="15884" max="16127" width="9" style="41"/>
    <col min="16128" max="16128" width="5" style="41" customWidth="1"/>
    <col min="16129" max="16129" width="11.77734375" style="41" customWidth="1"/>
    <col min="16130" max="16130" width="21.77734375" style="41" customWidth="1"/>
    <col min="16131" max="16131" width="9.88671875" style="41" customWidth="1"/>
    <col min="16132" max="16132" width="11.33203125" style="41" customWidth="1"/>
    <col min="16133" max="16133" width="6.6640625" style="41" customWidth="1"/>
    <col min="16134" max="16134" width="7.88671875" style="41" customWidth="1"/>
    <col min="16135" max="16135" width="8.33203125" style="41" customWidth="1"/>
    <col min="16136" max="16136" width="12.21875" style="41" bestFit="1" customWidth="1"/>
    <col min="16137" max="16137" width="8.77734375" style="41" bestFit="1" customWidth="1"/>
    <col min="16138" max="16138" width="9.21875" style="41" customWidth="1"/>
    <col min="16139" max="16139" width="9.6640625" style="41" customWidth="1"/>
    <col min="16140" max="16384" width="9" style="41"/>
  </cols>
  <sheetData>
    <row r="1" spans="1:15">
      <c r="J1" s="722" t="s">
        <v>389</v>
      </c>
      <c r="K1" s="722"/>
    </row>
    <row r="2" spans="1:15" s="94" customFormat="1" ht="21">
      <c r="A2" s="819" t="s">
        <v>399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5" s="94" customFormat="1" ht="21">
      <c r="A3" s="819" t="s">
        <v>814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</row>
    <row r="4" spans="1:15" s="94" customFormat="1" ht="21">
      <c r="A4" s="819" t="s">
        <v>1004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</row>
    <row r="5" spans="1:15" s="94" customFormat="1" ht="21">
      <c r="A5" s="820" t="s">
        <v>1037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</row>
    <row r="6" spans="1:15" s="94" customFormat="1" ht="21">
      <c r="J6" s="95"/>
      <c r="K6" s="95"/>
    </row>
    <row r="7" spans="1:15" s="99" customFormat="1">
      <c r="A7" s="821" t="s">
        <v>0</v>
      </c>
      <c r="B7" s="821" t="s">
        <v>722</v>
      </c>
      <c r="C7" s="97" t="s">
        <v>719</v>
      </c>
      <c r="D7" s="96" t="s">
        <v>1</v>
      </c>
      <c r="E7" s="96" t="s">
        <v>37</v>
      </c>
      <c r="F7" s="96" t="s">
        <v>384</v>
      </c>
      <c r="G7" s="96" t="s">
        <v>19</v>
      </c>
      <c r="H7" s="96" t="s">
        <v>880</v>
      </c>
      <c r="I7" s="96" t="s">
        <v>385</v>
      </c>
      <c r="J7" s="96" t="s">
        <v>40</v>
      </c>
      <c r="K7" s="821" t="s">
        <v>673</v>
      </c>
      <c r="L7" s="98"/>
      <c r="M7" s="98"/>
      <c r="N7" s="98"/>
      <c r="O7" s="98"/>
    </row>
    <row r="8" spans="1:15" s="99" customFormat="1">
      <c r="A8" s="822"/>
      <c r="B8" s="822"/>
      <c r="C8" s="101" t="s">
        <v>720</v>
      </c>
      <c r="D8" s="100" t="s">
        <v>386</v>
      </c>
      <c r="E8" s="100" t="s">
        <v>386</v>
      </c>
      <c r="F8" s="100" t="s">
        <v>387</v>
      </c>
      <c r="G8" s="100" t="s">
        <v>388</v>
      </c>
      <c r="H8" s="100" t="s">
        <v>1096</v>
      </c>
      <c r="I8" s="100" t="s">
        <v>1097</v>
      </c>
      <c r="J8" s="100" t="s">
        <v>1059</v>
      </c>
      <c r="K8" s="822"/>
      <c r="L8" s="98"/>
      <c r="M8" s="98"/>
      <c r="N8" s="98"/>
      <c r="O8" s="98"/>
    </row>
    <row r="9" spans="1:15" s="99" customFormat="1">
      <c r="A9" s="823"/>
      <c r="B9" s="823"/>
      <c r="C9" s="103" t="s">
        <v>721</v>
      </c>
      <c r="D9" s="102"/>
      <c r="E9" s="102" t="s">
        <v>390</v>
      </c>
      <c r="F9" s="102"/>
      <c r="G9" s="102"/>
      <c r="H9" s="342"/>
      <c r="I9" s="342"/>
      <c r="J9" s="102" t="s">
        <v>391</v>
      </c>
      <c r="K9" s="102" t="s">
        <v>674</v>
      </c>
      <c r="L9" s="98"/>
      <c r="M9" s="98"/>
      <c r="N9" s="98"/>
      <c r="O9" s="98"/>
    </row>
    <row r="10" spans="1:1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M10" s="105"/>
      <c r="N10" s="105"/>
      <c r="O10" s="105"/>
    </row>
    <row r="11" spans="1:1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1:15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</row>
    <row r="15" spans="1:1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8" spans="1:11">
      <c r="A18" s="41" t="s">
        <v>879</v>
      </c>
    </row>
    <row r="19" spans="1:11">
      <c r="I19" s="719" t="s">
        <v>313</v>
      </c>
      <c r="J19" s="719"/>
      <c r="K19" s="719"/>
    </row>
    <row r="20" spans="1:11">
      <c r="I20" s="719" t="s">
        <v>314</v>
      </c>
      <c r="J20" s="719"/>
      <c r="K20" s="719"/>
    </row>
    <row r="21" spans="1:11">
      <c r="I21" s="719" t="s">
        <v>310</v>
      </c>
      <c r="J21" s="719"/>
      <c r="K21" s="719"/>
    </row>
  </sheetData>
  <mergeCells count="11">
    <mergeCell ref="A3:K3"/>
    <mergeCell ref="I19:K19"/>
    <mergeCell ref="I20:K20"/>
    <mergeCell ref="I21:K21"/>
    <mergeCell ref="J1:K1"/>
    <mergeCell ref="A2:K2"/>
    <mergeCell ref="A4:K4"/>
    <mergeCell ref="A5:K5"/>
    <mergeCell ref="K7:K8"/>
    <mergeCell ref="A7:A9"/>
    <mergeCell ref="B7:B9"/>
  </mergeCells>
  <printOptions horizontalCentered="1"/>
  <pageMargins left="0.59055118110236227" right="0.39370078740157483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U545"/>
  <sheetViews>
    <sheetView view="pageBreakPreview" topLeftCell="A31" zoomScaleNormal="100" zoomScaleSheetLayoutView="100" workbookViewId="0">
      <selection activeCell="AT16" sqref="AT16"/>
    </sheetView>
  </sheetViews>
  <sheetFormatPr defaultColWidth="9" defaultRowHeight="18.75" customHeight="1"/>
  <cols>
    <col min="1" max="1" width="9" style="305"/>
    <col min="2" max="2" width="38.88671875" style="305" customWidth="1"/>
    <col min="3" max="3" width="13.21875" style="305" customWidth="1"/>
    <col min="4" max="4" width="11.33203125" style="305" customWidth="1"/>
    <col min="5" max="5" width="13.109375" style="305" customWidth="1"/>
    <col min="6" max="11" width="11" style="305" hidden="1" customWidth="1"/>
    <col min="12" max="40" width="11.77734375" style="305" hidden="1" customWidth="1"/>
    <col min="41" max="43" width="0.109375" style="305" hidden="1" customWidth="1"/>
    <col min="44" max="44" width="5.6640625" style="305" customWidth="1"/>
    <col min="45" max="45" width="10.6640625" style="305" customWidth="1"/>
    <col min="46" max="46" width="15" style="305" customWidth="1"/>
    <col min="47" max="47" width="13.88671875" style="305" customWidth="1"/>
    <col min="48" max="16384" width="9" style="305"/>
  </cols>
  <sheetData>
    <row r="1" spans="2:47" s="298" customFormat="1" ht="18.75" customHeight="1">
      <c r="AU1" s="298" t="s">
        <v>398</v>
      </c>
    </row>
    <row r="2" spans="2:47" s="298" customFormat="1" ht="18.75" customHeight="1">
      <c r="B2" s="708" t="s">
        <v>399</v>
      </c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8"/>
      <c r="AH2" s="708"/>
      <c r="AI2" s="708"/>
      <c r="AJ2" s="708"/>
      <c r="AK2" s="708"/>
      <c r="AL2" s="708"/>
      <c r="AM2" s="708"/>
      <c r="AN2" s="708"/>
      <c r="AO2" s="708"/>
      <c r="AP2" s="708"/>
      <c r="AQ2" s="708"/>
      <c r="AR2" s="708"/>
      <c r="AS2" s="708"/>
      <c r="AT2" s="708"/>
      <c r="AU2" s="708"/>
    </row>
    <row r="3" spans="2:47" s="298" customFormat="1" ht="18.75" customHeight="1">
      <c r="B3" s="708" t="s">
        <v>684</v>
      </c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708"/>
      <c r="AJ3" s="708"/>
      <c r="AK3" s="708"/>
      <c r="AL3" s="708"/>
      <c r="AM3" s="708"/>
      <c r="AN3" s="708"/>
      <c r="AO3" s="708"/>
      <c r="AP3" s="708"/>
      <c r="AQ3" s="708"/>
      <c r="AR3" s="708"/>
      <c r="AS3" s="708"/>
      <c r="AT3" s="708"/>
      <c r="AU3" s="708"/>
    </row>
    <row r="4" spans="2:47" s="298" customFormat="1" ht="18.75" customHeight="1">
      <c r="B4" s="708" t="s">
        <v>1037</v>
      </c>
      <c r="C4" s="708"/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08"/>
      <c r="AA4" s="708"/>
      <c r="AB4" s="708"/>
      <c r="AC4" s="708"/>
      <c r="AD4" s="708"/>
      <c r="AE4" s="708"/>
      <c r="AF4" s="708"/>
      <c r="AG4" s="708"/>
      <c r="AH4" s="708"/>
      <c r="AI4" s="708"/>
      <c r="AJ4" s="708"/>
      <c r="AK4" s="708"/>
      <c r="AL4" s="708"/>
      <c r="AM4" s="708"/>
      <c r="AN4" s="708"/>
      <c r="AO4" s="708"/>
      <c r="AP4" s="708"/>
      <c r="AQ4" s="708"/>
      <c r="AR4" s="708"/>
      <c r="AS4" s="708"/>
      <c r="AT4" s="708"/>
      <c r="AU4" s="708"/>
    </row>
    <row r="5" spans="2:47" ht="18.75" customHeight="1">
      <c r="AU5" s="456" t="s">
        <v>665</v>
      </c>
    </row>
    <row r="6" spans="2:47" s="298" customFormat="1" ht="20.399999999999999">
      <c r="B6" s="709" t="s">
        <v>63</v>
      </c>
      <c r="C6" s="299">
        <v>2101700001</v>
      </c>
      <c r="D6" s="299">
        <v>2101700002</v>
      </c>
      <c r="E6" s="300">
        <v>2101700003</v>
      </c>
      <c r="F6" s="299">
        <v>2101700004</v>
      </c>
      <c r="G6" s="300">
        <v>2101700005</v>
      </c>
      <c r="H6" s="299">
        <v>2101700006</v>
      </c>
      <c r="I6" s="299">
        <v>2101700007</v>
      </c>
      <c r="J6" s="299">
        <v>2101700008</v>
      </c>
      <c r="K6" s="299">
        <v>2101700009</v>
      </c>
      <c r="L6" s="299">
        <v>2101700010</v>
      </c>
      <c r="M6" s="300">
        <v>2101700011</v>
      </c>
      <c r="N6" s="299">
        <v>2101700012</v>
      </c>
      <c r="O6" s="299">
        <v>2101700013</v>
      </c>
      <c r="P6" s="299">
        <v>2101700014</v>
      </c>
      <c r="Q6" s="299">
        <v>2101700015</v>
      </c>
      <c r="R6" s="299">
        <v>2101700016</v>
      </c>
      <c r="S6" s="299">
        <v>2101700017</v>
      </c>
      <c r="T6" s="299">
        <v>2101700018</v>
      </c>
      <c r="U6" s="299">
        <v>2101700019</v>
      </c>
      <c r="V6" s="299">
        <v>2101700020</v>
      </c>
      <c r="W6" s="299">
        <v>2101700021</v>
      </c>
      <c r="X6" s="299">
        <v>2101700022</v>
      </c>
      <c r="Y6" s="299">
        <v>2101700023</v>
      </c>
      <c r="Z6" s="299">
        <v>2101700024</v>
      </c>
      <c r="AA6" s="299">
        <v>2101700025</v>
      </c>
      <c r="AB6" s="299">
        <v>2101700026</v>
      </c>
      <c r="AC6" s="299">
        <v>2101700027</v>
      </c>
      <c r="AD6" s="299">
        <v>2101700028</v>
      </c>
      <c r="AE6" s="299">
        <v>2101700029</v>
      </c>
      <c r="AF6" s="299">
        <v>2101700030</v>
      </c>
      <c r="AG6" s="299">
        <v>2101700031</v>
      </c>
      <c r="AH6" s="299">
        <v>2101700032</v>
      </c>
      <c r="AI6" s="299">
        <v>2101700033</v>
      </c>
      <c r="AJ6" s="299">
        <v>2101700034</v>
      </c>
      <c r="AK6" s="299">
        <v>2101700035</v>
      </c>
      <c r="AL6" s="299">
        <v>2101700036</v>
      </c>
      <c r="AM6" s="299">
        <v>2101700037</v>
      </c>
      <c r="AN6" s="299">
        <v>2101700038</v>
      </c>
      <c r="AO6" s="299">
        <v>2101700039</v>
      </c>
      <c r="AP6" s="301"/>
      <c r="AQ6" s="301"/>
      <c r="AR6" s="301"/>
      <c r="AS6" s="299">
        <v>2101700040</v>
      </c>
      <c r="AT6" s="299">
        <v>2101700043</v>
      </c>
      <c r="AU6" s="709" t="s">
        <v>16</v>
      </c>
    </row>
    <row r="7" spans="2:47" s="298" customFormat="1" ht="20.399999999999999">
      <c r="B7" s="710"/>
      <c r="C7" s="302" t="s">
        <v>771</v>
      </c>
      <c r="D7" s="302" t="s">
        <v>772</v>
      </c>
      <c r="E7" s="303" t="s">
        <v>773</v>
      </c>
      <c r="F7" s="302" t="s">
        <v>774</v>
      </c>
      <c r="G7" s="303" t="s">
        <v>776</v>
      </c>
      <c r="H7" s="302" t="s">
        <v>777</v>
      </c>
      <c r="I7" s="302" t="s">
        <v>778</v>
      </c>
      <c r="J7" s="302" t="s">
        <v>779</v>
      </c>
      <c r="K7" s="302" t="s">
        <v>780</v>
      </c>
      <c r="L7" s="302" t="s">
        <v>781</v>
      </c>
      <c r="M7" s="303" t="s">
        <v>782</v>
      </c>
      <c r="N7" s="302" t="s">
        <v>783</v>
      </c>
      <c r="O7" s="302" t="s">
        <v>784</v>
      </c>
      <c r="P7" s="302" t="s">
        <v>785</v>
      </c>
      <c r="Q7" s="302" t="s">
        <v>786</v>
      </c>
      <c r="R7" s="302" t="s">
        <v>787</v>
      </c>
      <c r="S7" s="302" t="s">
        <v>788</v>
      </c>
      <c r="T7" s="302" t="s">
        <v>789</v>
      </c>
      <c r="U7" s="302" t="s">
        <v>790</v>
      </c>
      <c r="V7" s="302" t="s">
        <v>791</v>
      </c>
      <c r="W7" s="302" t="s">
        <v>792</v>
      </c>
      <c r="X7" s="302" t="s">
        <v>793</v>
      </c>
      <c r="Y7" s="302" t="s">
        <v>794</v>
      </c>
      <c r="Z7" s="302" t="s">
        <v>795</v>
      </c>
      <c r="AA7" s="302" t="s">
        <v>796</v>
      </c>
      <c r="AB7" s="302" t="s">
        <v>797</v>
      </c>
      <c r="AC7" s="302" t="s">
        <v>798</v>
      </c>
      <c r="AD7" s="302" t="s">
        <v>799</v>
      </c>
      <c r="AE7" s="302" t="s">
        <v>800</v>
      </c>
      <c r="AF7" s="302" t="s">
        <v>801</v>
      </c>
      <c r="AG7" s="302" t="s">
        <v>802</v>
      </c>
      <c r="AH7" s="302" t="s">
        <v>803</v>
      </c>
      <c r="AI7" s="302" t="s">
        <v>804</v>
      </c>
      <c r="AJ7" s="302" t="s">
        <v>805</v>
      </c>
      <c r="AK7" s="302" t="s">
        <v>806</v>
      </c>
      <c r="AL7" s="302" t="s">
        <v>807</v>
      </c>
      <c r="AM7" s="302" t="s">
        <v>808</v>
      </c>
      <c r="AN7" s="302" t="s">
        <v>809</v>
      </c>
      <c r="AO7" s="302" t="s">
        <v>810</v>
      </c>
      <c r="AP7" s="304"/>
      <c r="AQ7" s="304"/>
      <c r="AR7" s="304" t="s">
        <v>811</v>
      </c>
      <c r="AS7" s="302" t="s">
        <v>775</v>
      </c>
      <c r="AT7" s="302" t="s">
        <v>812</v>
      </c>
      <c r="AU7" s="710"/>
    </row>
    <row r="8" spans="2:47" ht="18.75" customHeight="1">
      <c r="B8" s="306" t="s">
        <v>64</v>
      </c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</row>
    <row r="9" spans="2:47" ht="18.75" customHeight="1">
      <c r="B9" s="306" t="s">
        <v>65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</row>
    <row r="10" spans="2:47" ht="18.75" customHeight="1">
      <c r="B10" s="306" t="s">
        <v>400</v>
      </c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</row>
    <row r="11" spans="2:47" ht="18.75" customHeight="1">
      <c r="B11" s="307" t="s">
        <v>66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</row>
    <row r="12" spans="2:47" ht="18.75" customHeight="1">
      <c r="B12" s="306" t="s">
        <v>67</v>
      </c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</row>
    <row r="13" spans="2:47" ht="18.75" customHeight="1">
      <c r="B13" s="306" t="s">
        <v>401</v>
      </c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</row>
    <row r="14" spans="2:47" ht="18.75" customHeight="1">
      <c r="B14" s="306" t="s">
        <v>68</v>
      </c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</row>
    <row r="15" spans="2:47" ht="18.75" customHeight="1">
      <c r="B15" s="306" t="s">
        <v>402</v>
      </c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</row>
    <row r="16" spans="2:47" ht="18.75" customHeight="1">
      <c r="B16" s="306" t="s">
        <v>69</v>
      </c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</row>
    <row r="17" spans="2:47" ht="18.75" customHeight="1">
      <c r="B17" s="306" t="s">
        <v>70</v>
      </c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  <c r="AS17" s="306"/>
      <c r="AT17" s="306"/>
      <c r="AU17" s="306"/>
    </row>
    <row r="18" spans="2:47" ht="18.75" customHeight="1">
      <c r="B18" s="306" t="s">
        <v>403</v>
      </c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</row>
    <row r="19" spans="2:47" ht="18.75" customHeight="1">
      <c r="B19" s="306" t="s">
        <v>71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</row>
    <row r="20" spans="2:47" ht="18.75" customHeight="1">
      <c r="B20" s="306" t="s">
        <v>72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</row>
    <row r="21" spans="2:47" ht="18.75" customHeight="1">
      <c r="B21" s="306" t="s">
        <v>73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</row>
    <row r="22" spans="2:47" ht="18.75" customHeight="1">
      <c r="B22" s="306" t="s">
        <v>74</v>
      </c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</row>
    <row r="23" spans="2:47" ht="18.75" customHeight="1">
      <c r="B23" s="306" t="s">
        <v>59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</row>
    <row r="24" spans="2:47" ht="18.75" customHeight="1">
      <c r="B24" s="306" t="s">
        <v>75</v>
      </c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</row>
    <row r="25" spans="2:47" ht="18.75" customHeight="1">
      <c r="B25" s="306" t="s">
        <v>76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</row>
    <row r="26" spans="2:47" ht="18.75" customHeight="1">
      <c r="B26" s="306" t="s">
        <v>77</v>
      </c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</row>
    <row r="27" spans="2:47" ht="18.75" customHeight="1">
      <c r="B27" s="306" t="s">
        <v>78</v>
      </c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</row>
    <row r="28" spans="2:47" ht="18.75" customHeight="1">
      <c r="B28" s="306" t="s">
        <v>79</v>
      </c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</row>
    <row r="29" spans="2:47" ht="18.75" customHeight="1">
      <c r="B29" s="306" t="s">
        <v>80</v>
      </c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</row>
    <row r="30" spans="2:47" s="298" customFormat="1" ht="18.75" customHeight="1">
      <c r="B30" s="307" t="s">
        <v>81</v>
      </c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  <c r="AI30" s="308"/>
      <c r="AJ30" s="308"/>
      <c r="AK30" s="308"/>
      <c r="AL30" s="308"/>
      <c r="AM30" s="308"/>
      <c r="AN30" s="308"/>
      <c r="AO30" s="308"/>
      <c r="AP30" s="308"/>
      <c r="AQ30" s="308"/>
      <c r="AR30" s="308"/>
      <c r="AS30" s="308"/>
      <c r="AT30" s="308"/>
      <c r="AU30" s="308"/>
    </row>
    <row r="31" spans="2:47" ht="18.75" customHeight="1">
      <c r="B31" s="306" t="s">
        <v>83</v>
      </c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</row>
    <row r="32" spans="2:47" ht="18.75" customHeight="1">
      <c r="B32" s="306" t="s">
        <v>404</v>
      </c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</row>
    <row r="33" spans="2:47" ht="18.75" customHeight="1">
      <c r="B33" s="306" t="s">
        <v>405</v>
      </c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</row>
    <row r="34" spans="2:47" ht="18.75" customHeight="1">
      <c r="B34" s="306" t="s">
        <v>406</v>
      </c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</row>
    <row r="35" spans="2:47" ht="18.75" customHeight="1">
      <c r="B35" s="306" t="s">
        <v>32</v>
      </c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</row>
    <row r="36" spans="2:47" ht="18.75" customHeight="1">
      <c r="B36" s="306" t="s">
        <v>407</v>
      </c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</row>
    <row r="37" spans="2:47" ht="18.75" customHeight="1">
      <c r="B37" s="306" t="s">
        <v>84</v>
      </c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</row>
    <row r="38" spans="2:47" ht="18.75" customHeight="1">
      <c r="B38" s="306" t="s">
        <v>34</v>
      </c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</row>
    <row r="39" spans="2:47" ht="18.75" customHeight="1">
      <c r="B39" s="306" t="s">
        <v>408</v>
      </c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</row>
    <row r="40" spans="2:47" ht="18.75" customHeight="1">
      <c r="B40" s="306" t="s">
        <v>409</v>
      </c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</row>
    <row r="41" spans="2:47" ht="18.75" customHeight="1">
      <c r="B41" s="306" t="s">
        <v>85</v>
      </c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</row>
    <row r="42" spans="2:47" ht="18.75" customHeight="1">
      <c r="B42" s="306" t="s">
        <v>86</v>
      </c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</row>
    <row r="43" spans="2:47" ht="18.75" customHeight="1">
      <c r="B43" s="306" t="s">
        <v>410</v>
      </c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</row>
    <row r="44" spans="2:47" ht="18.75" customHeight="1">
      <c r="B44" s="306" t="s">
        <v>87</v>
      </c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</row>
    <row r="45" spans="2:47" ht="18.75" customHeight="1">
      <c r="B45" s="307" t="s">
        <v>88</v>
      </c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</row>
    <row r="46" spans="2:47" ht="18.75" customHeight="1">
      <c r="B46" s="306" t="s">
        <v>89</v>
      </c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</row>
    <row r="47" spans="2:47" ht="18.75" customHeight="1">
      <c r="B47" s="306" t="s">
        <v>315</v>
      </c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</row>
    <row r="48" spans="2:47" ht="18.75" customHeight="1">
      <c r="B48" s="306" t="s">
        <v>411</v>
      </c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</row>
    <row r="49" spans="2:47" ht="18.75" customHeight="1">
      <c r="B49" s="306" t="s">
        <v>412</v>
      </c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</row>
    <row r="50" spans="2:47" ht="18.75" customHeight="1">
      <c r="B50" s="309" t="s">
        <v>90</v>
      </c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</row>
    <row r="51" spans="2:47" ht="18.75" customHeight="1">
      <c r="B51" s="306" t="s">
        <v>91</v>
      </c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</row>
    <row r="52" spans="2:47" ht="18.75" customHeight="1">
      <c r="B52" s="306" t="s">
        <v>413</v>
      </c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</row>
    <row r="53" spans="2:47" ht="18.75" customHeight="1">
      <c r="B53" s="307" t="s">
        <v>92</v>
      </c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</row>
    <row r="54" spans="2:47" ht="18.75" customHeight="1">
      <c r="B54" s="307" t="s">
        <v>93</v>
      </c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</row>
    <row r="55" spans="2:47" ht="18.75" customHeight="1">
      <c r="B55" s="307" t="s">
        <v>94</v>
      </c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</row>
    <row r="56" spans="2:47" ht="18.75" customHeight="1">
      <c r="B56" s="306" t="s">
        <v>414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</row>
    <row r="57" spans="2:47" ht="18.75" customHeight="1">
      <c r="B57" s="306" t="s">
        <v>95</v>
      </c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</row>
    <row r="58" spans="2:47" ht="18.75" customHeight="1">
      <c r="B58" s="306" t="s">
        <v>96</v>
      </c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</row>
    <row r="59" spans="2:47" ht="18.75" customHeight="1">
      <c r="B59" s="306" t="s">
        <v>415</v>
      </c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</row>
    <row r="60" spans="2:47" ht="18.75" customHeight="1">
      <c r="B60" s="306" t="s">
        <v>416</v>
      </c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</row>
    <row r="61" spans="2:47" ht="18.75" customHeight="1">
      <c r="B61" s="306" t="s">
        <v>417</v>
      </c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</row>
    <row r="62" spans="2:47" ht="18.75" customHeight="1">
      <c r="B62" s="306" t="s">
        <v>418</v>
      </c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</row>
    <row r="63" spans="2:47" ht="18.75" customHeight="1">
      <c r="B63" s="306" t="s">
        <v>419</v>
      </c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</row>
    <row r="64" spans="2:47" ht="18.75" customHeight="1">
      <c r="B64" s="306" t="s">
        <v>420</v>
      </c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</row>
    <row r="65" spans="2:47" ht="18.75" customHeight="1">
      <c r="B65" s="306" t="s">
        <v>97</v>
      </c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</row>
    <row r="66" spans="2:47" ht="18.75" customHeight="1">
      <c r="B66" s="306" t="s">
        <v>98</v>
      </c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</row>
    <row r="67" spans="2:47" ht="18.75" customHeight="1">
      <c r="B67" s="306" t="s">
        <v>421</v>
      </c>
      <c r="C67" s="306"/>
      <c r="D67" s="306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</row>
    <row r="68" spans="2:47" ht="18.75" customHeight="1">
      <c r="B68" s="306" t="s">
        <v>422</v>
      </c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</row>
    <row r="69" spans="2:47" ht="18.75" customHeight="1">
      <c r="B69" s="306" t="s">
        <v>423</v>
      </c>
      <c r="C69" s="306"/>
      <c r="D69" s="306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</row>
    <row r="70" spans="2:47" ht="18.75" customHeight="1">
      <c r="B70" s="306" t="s">
        <v>99</v>
      </c>
      <c r="C70" s="306"/>
      <c r="D70" s="306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</row>
    <row r="71" spans="2:47" ht="18.75" customHeight="1">
      <c r="B71" s="306" t="s">
        <v>100</v>
      </c>
      <c r="C71" s="306"/>
      <c r="D71" s="306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</row>
    <row r="72" spans="2:47" ht="18.75" customHeight="1">
      <c r="B72" s="306" t="s">
        <v>424</v>
      </c>
      <c r="C72" s="306"/>
      <c r="D72" s="306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</row>
    <row r="73" spans="2:47" ht="18.75" customHeight="1">
      <c r="B73" s="306" t="s">
        <v>425</v>
      </c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</row>
    <row r="74" spans="2:47" ht="18.75" customHeight="1">
      <c r="B74" s="306" t="s">
        <v>426</v>
      </c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</row>
    <row r="75" spans="2:47" ht="18.75" customHeight="1">
      <c r="B75" s="306" t="s">
        <v>427</v>
      </c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</row>
    <row r="76" spans="2:47" ht="18.75" customHeight="1">
      <c r="B76" s="306" t="s">
        <v>428</v>
      </c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</row>
    <row r="77" spans="2:47" ht="18.75" customHeight="1">
      <c r="B77" s="306" t="s">
        <v>429</v>
      </c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</row>
    <row r="78" spans="2:47" ht="18.75" customHeight="1">
      <c r="B78" s="306" t="s">
        <v>430</v>
      </c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</row>
    <row r="79" spans="2:47" ht="18.75" customHeight="1">
      <c r="B79" s="306" t="s">
        <v>431</v>
      </c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</row>
    <row r="80" spans="2:47" ht="18.75" customHeight="1">
      <c r="B80" s="306" t="s">
        <v>432</v>
      </c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</row>
    <row r="81" spans="2:47" ht="18.75" customHeight="1">
      <c r="B81" s="306" t="s">
        <v>433</v>
      </c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</row>
    <row r="82" spans="2:47" ht="18.75" customHeight="1">
      <c r="B82" s="306" t="s">
        <v>434</v>
      </c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</row>
    <row r="83" spans="2:47" ht="18.75" customHeight="1">
      <c r="B83" s="306" t="s">
        <v>435</v>
      </c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</row>
    <row r="84" spans="2:47" ht="18.75" customHeight="1">
      <c r="B84" s="306" t="s">
        <v>436</v>
      </c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</row>
    <row r="85" spans="2:47" ht="18.75" customHeight="1">
      <c r="B85" s="306" t="s">
        <v>437</v>
      </c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</row>
    <row r="86" spans="2:47" ht="18.75" customHeight="1">
      <c r="B86" s="306" t="s">
        <v>438</v>
      </c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</row>
    <row r="87" spans="2:47" ht="18.75" customHeight="1">
      <c r="B87" s="306" t="s">
        <v>439</v>
      </c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</row>
    <row r="88" spans="2:47" ht="18.75" customHeight="1">
      <c r="B88" s="306" t="s">
        <v>440</v>
      </c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</row>
    <row r="89" spans="2:47" ht="18.75" customHeight="1">
      <c r="B89" s="306" t="s">
        <v>441</v>
      </c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</row>
    <row r="90" spans="2:47" ht="18.75" customHeight="1">
      <c r="B90" s="306" t="s">
        <v>442</v>
      </c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</row>
    <row r="91" spans="2:47" ht="18.75" customHeight="1">
      <c r="B91" s="306" t="s">
        <v>443</v>
      </c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</row>
    <row r="92" spans="2:47" ht="18.75" customHeight="1">
      <c r="B92" s="306" t="s">
        <v>444</v>
      </c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</row>
    <row r="93" spans="2:47" ht="18.75" customHeight="1">
      <c r="B93" s="306" t="s">
        <v>445</v>
      </c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</row>
    <row r="94" spans="2:47" ht="18.75" customHeight="1">
      <c r="B94" s="306" t="s">
        <v>446</v>
      </c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</row>
    <row r="95" spans="2:47" ht="18.75" customHeight="1">
      <c r="B95" s="306" t="s">
        <v>447</v>
      </c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</row>
    <row r="96" spans="2:47" ht="18.75" customHeight="1">
      <c r="B96" s="306" t="s">
        <v>448</v>
      </c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</row>
    <row r="97" spans="2:47" ht="18.75" customHeight="1">
      <c r="B97" s="306" t="s">
        <v>449</v>
      </c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</row>
    <row r="98" spans="2:47" ht="18.75" customHeight="1">
      <c r="B98" s="306" t="s">
        <v>101</v>
      </c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</row>
    <row r="99" spans="2:47" ht="18.75" customHeight="1">
      <c r="B99" s="306" t="s">
        <v>102</v>
      </c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</row>
    <row r="100" spans="2:47" ht="18.75" customHeight="1">
      <c r="B100" s="306" t="s">
        <v>450</v>
      </c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</row>
    <row r="101" spans="2:47" ht="18.75" customHeight="1">
      <c r="B101" s="306" t="s">
        <v>451</v>
      </c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</row>
    <row r="102" spans="2:47" ht="18.75" customHeight="1">
      <c r="B102" s="306" t="s">
        <v>452</v>
      </c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</row>
    <row r="103" spans="2:47" ht="18.75" customHeight="1">
      <c r="B103" s="306" t="s">
        <v>453</v>
      </c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</row>
    <row r="104" spans="2:47" ht="18.75" customHeight="1">
      <c r="B104" s="306" t="s">
        <v>454</v>
      </c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</row>
    <row r="105" spans="2:47" ht="18.75" customHeight="1">
      <c r="B105" s="306" t="s">
        <v>455</v>
      </c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</row>
    <row r="106" spans="2:47" ht="18.75" customHeight="1">
      <c r="B106" s="306" t="s">
        <v>456</v>
      </c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</row>
    <row r="107" spans="2:47" ht="18.75" customHeight="1">
      <c r="B107" s="306" t="s">
        <v>457</v>
      </c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</row>
    <row r="108" spans="2:47" ht="18.75" customHeight="1">
      <c r="B108" s="306" t="s">
        <v>458</v>
      </c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</row>
    <row r="109" spans="2:47" ht="18.75" customHeight="1">
      <c r="B109" s="306" t="s">
        <v>459</v>
      </c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</row>
    <row r="110" spans="2:47" ht="18.75" customHeight="1">
      <c r="B110" s="306" t="s">
        <v>460</v>
      </c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</row>
    <row r="111" spans="2:47" ht="18.75" customHeight="1">
      <c r="B111" s="306" t="s">
        <v>461</v>
      </c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</row>
    <row r="112" spans="2:47" ht="18.75" customHeight="1">
      <c r="B112" s="306" t="s">
        <v>462</v>
      </c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</row>
    <row r="113" spans="2:47" ht="18.75" customHeight="1">
      <c r="B113" s="306" t="s">
        <v>463</v>
      </c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</row>
    <row r="114" spans="2:47" ht="18.75" customHeight="1">
      <c r="B114" s="306" t="s">
        <v>103</v>
      </c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</row>
    <row r="115" spans="2:47" ht="18.75" customHeight="1">
      <c r="B115" s="306" t="s">
        <v>52</v>
      </c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</row>
    <row r="116" spans="2:47" ht="18.75" customHeight="1">
      <c r="B116" s="306" t="s">
        <v>104</v>
      </c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</row>
    <row r="117" spans="2:47" ht="18.75" customHeight="1">
      <c r="B117" s="306" t="s">
        <v>105</v>
      </c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</row>
    <row r="118" spans="2:47" ht="18.75" customHeight="1">
      <c r="B118" s="306" t="s">
        <v>106</v>
      </c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</row>
    <row r="119" spans="2:47" ht="18.75" customHeight="1">
      <c r="B119" s="307" t="s">
        <v>371</v>
      </c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</row>
    <row r="120" spans="2:47" ht="18.75" customHeight="1">
      <c r="B120" s="310" t="s">
        <v>107</v>
      </c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</row>
    <row r="121" spans="2:47" ht="18.75" customHeight="1">
      <c r="B121" s="306" t="s">
        <v>464</v>
      </c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</row>
    <row r="122" spans="2:47" ht="18.75" customHeight="1">
      <c r="B122" s="306" t="s">
        <v>465</v>
      </c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</row>
    <row r="123" spans="2:47" ht="18.75" customHeight="1">
      <c r="B123" s="306" t="s">
        <v>466</v>
      </c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</row>
    <row r="124" spans="2:47" ht="18.75" customHeight="1">
      <c r="B124" s="306" t="s">
        <v>108</v>
      </c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</row>
    <row r="125" spans="2:47" ht="18.75" customHeight="1">
      <c r="B125" s="306" t="s">
        <v>467</v>
      </c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</row>
    <row r="126" spans="2:47" ht="18.75" customHeight="1">
      <c r="B126" s="306" t="s">
        <v>468</v>
      </c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</row>
    <row r="127" spans="2:47" ht="18.75" customHeight="1">
      <c r="B127" s="306" t="s">
        <v>469</v>
      </c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</row>
    <row r="128" spans="2:47" ht="18.75" customHeight="1">
      <c r="B128" s="306" t="s">
        <v>372</v>
      </c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</row>
    <row r="129" spans="2:47" ht="18.75" customHeight="1">
      <c r="B129" s="306" t="s">
        <v>470</v>
      </c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</row>
    <row r="130" spans="2:47" ht="18.75" customHeight="1">
      <c r="B130" s="306" t="s">
        <v>471</v>
      </c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</row>
    <row r="131" spans="2:47" ht="18.75" customHeight="1">
      <c r="B131" s="306" t="s">
        <v>472</v>
      </c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</row>
    <row r="132" spans="2:47" ht="18.75" customHeight="1">
      <c r="B132" s="306" t="s">
        <v>473</v>
      </c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</row>
    <row r="133" spans="2:47" ht="18.75" customHeight="1">
      <c r="B133" s="306" t="s">
        <v>474</v>
      </c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</row>
    <row r="134" spans="2:47" ht="18.75" customHeight="1">
      <c r="B134" s="306" t="s">
        <v>475</v>
      </c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</row>
    <row r="135" spans="2:47" ht="18.75" customHeight="1">
      <c r="B135" s="307" t="s">
        <v>109</v>
      </c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</row>
    <row r="136" spans="2:47" ht="18.75" customHeight="1">
      <c r="B136" s="307" t="s">
        <v>110</v>
      </c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</row>
    <row r="137" spans="2:47" ht="18.75" customHeight="1">
      <c r="B137" s="307" t="s">
        <v>111</v>
      </c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</row>
    <row r="138" spans="2:47" ht="18.75" customHeight="1">
      <c r="B138" s="306"/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</row>
    <row r="139" spans="2:47" ht="18.75" customHeight="1">
      <c r="B139" s="307" t="s">
        <v>112</v>
      </c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</row>
    <row r="140" spans="2:47" ht="18.75" customHeight="1">
      <c r="B140" s="306" t="s">
        <v>476</v>
      </c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</row>
    <row r="141" spans="2:47" ht="18.75" customHeight="1">
      <c r="B141" s="306" t="s">
        <v>477</v>
      </c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</row>
    <row r="142" spans="2:47" ht="18.75" customHeight="1">
      <c r="B142" s="306" t="s">
        <v>113</v>
      </c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</row>
    <row r="143" spans="2:47" ht="18.75" customHeight="1">
      <c r="B143" s="306" t="s">
        <v>116</v>
      </c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</row>
    <row r="144" spans="2:47" ht="18.75" customHeight="1">
      <c r="B144" s="306" t="s">
        <v>114</v>
      </c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</row>
    <row r="145" spans="2:47" ht="18.75" customHeight="1">
      <c r="B145" s="306" t="s">
        <v>478</v>
      </c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</row>
    <row r="146" spans="2:47" ht="18.75" customHeight="1">
      <c r="B146" s="306" t="s">
        <v>479</v>
      </c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</row>
    <row r="147" spans="2:47" s="311" customFormat="1" ht="18.75" customHeight="1">
      <c r="B147" s="307" t="s">
        <v>115</v>
      </c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</row>
    <row r="148" spans="2:47" ht="18.75" customHeight="1">
      <c r="B148" s="306" t="s">
        <v>117</v>
      </c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</row>
    <row r="149" spans="2:47" ht="18.75" customHeight="1">
      <c r="B149" s="306" t="s">
        <v>480</v>
      </c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</row>
    <row r="150" spans="2:47" ht="18.75" customHeight="1">
      <c r="B150" s="306" t="s">
        <v>481</v>
      </c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</row>
    <row r="151" spans="2:47" ht="18.75" customHeight="1">
      <c r="B151" s="306" t="s">
        <v>118</v>
      </c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</row>
    <row r="152" spans="2:47" ht="18.75" customHeight="1">
      <c r="B152" s="306" t="s">
        <v>119</v>
      </c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</row>
    <row r="153" spans="2:47" ht="18.75" customHeight="1">
      <c r="B153" s="306" t="s">
        <v>482</v>
      </c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</row>
    <row r="154" spans="2:47" ht="18.75" customHeight="1">
      <c r="B154" s="306" t="s">
        <v>483</v>
      </c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</row>
    <row r="155" spans="2:47" ht="18.75" customHeight="1">
      <c r="B155" s="306" t="s">
        <v>120</v>
      </c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</row>
    <row r="156" spans="2:47" ht="18.75" customHeight="1">
      <c r="B156" s="307" t="s">
        <v>121</v>
      </c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</row>
    <row r="157" spans="2:47" ht="18.75" customHeight="1">
      <c r="B157" s="306" t="s">
        <v>122</v>
      </c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</row>
    <row r="158" spans="2:47" ht="18.75" customHeight="1">
      <c r="B158" s="306" t="s">
        <v>484</v>
      </c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</row>
    <row r="159" spans="2:47" ht="18.75" customHeight="1">
      <c r="B159" s="306" t="s">
        <v>485</v>
      </c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</row>
    <row r="160" spans="2:47" ht="18.75" customHeight="1">
      <c r="B160" s="306" t="s">
        <v>486</v>
      </c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</row>
    <row r="161" spans="2:47" ht="18.75" customHeight="1">
      <c r="B161" s="306" t="s">
        <v>487</v>
      </c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</row>
    <row r="162" spans="2:47" ht="18.75" customHeight="1">
      <c r="B162" s="306" t="s">
        <v>488</v>
      </c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</row>
    <row r="163" spans="2:47" ht="18.75" customHeight="1">
      <c r="B163" s="306" t="s">
        <v>489</v>
      </c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  <c r="Q163" s="306"/>
      <c r="R163" s="306"/>
      <c r="S163" s="306"/>
      <c r="T163" s="306"/>
      <c r="U163" s="306"/>
      <c r="V163" s="306"/>
      <c r="W163" s="306"/>
      <c r="X163" s="306"/>
      <c r="Y163" s="306"/>
      <c r="Z163" s="306"/>
      <c r="AA163" s="306"/>
      <c r="AB163" s="306"/>
      <c r="AC163" s="306"/>
      <c r="AD163" s="306"/>
      <c r="AE163" s="306"/>
      <c r="AF163" s="306"/>
      <c r="AG163" s="306"/>
      <c r="AH163" s="306"/>
      <c r="AI163" s="306"/>
      <c r="AJ163" s="306"/>
      <c r="AK163" s="306"/>
      <c r="AL163" s="306"/>
      <c r="AM163" s="306"/>
      <c r="AN163" s="306"/>
      <c r="AO163" s="306"/>
      <c r="AP163" s="306"/>
      <c r="AQ163" s="306"/>
      <c r="AR163" s="306"/>
      <c r="AS163" s="306"/>
      <c r="AT163" s="306"/>
      <c r="AU163" s="306"/>
    </row>
    <row r="164" spans="2:47" s="298" customFormat="1" ht="18.75" customHeight="1">
      <c r="B164" s="307" t="s">
        <v>123</v>
      </c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8"/>
      <c r="AH164" s="308"/>
      <c r="AI164" s="308"/>
      <c r="AJ164" s="308"/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</row>
    <row r="165" spans="2:47" ht="18.75" customHeight="1">
      <c r="B165" s="306" t="s">
        <v>490</v>
      </c>
      <c r="C165" s="306"/>
      <c r="D165" s="306"/>
      <c r="E165" s="306"/>
      <c r="F165" s="306"/>
      <c r="G165" s="306"/>
      <c r="H165" s="306"/>
      <c r="I165" s="306"/>
      <c r="J165" s="306"/>
      <c r="K165" s="306"/>
      <c r="L165" s="306"/>
      <c r="M165" s="306"/>
      <c r="N165" s="306"/>
      <c r="O165" s="306"/>
      <c r="P165" s="306"/>
      <c r="Q165" s="306"/>
      <c r="R165" s="306"/>
      <c r="S165" s="306"/>
      <c r="T165" s="306"/>
      <c r="U165" s="306"/>
      <c r="V165" s="306"/>
      <c r="W165" s="306"/>
      <c r="X165" s="306"/>
      <c r="Y165" s="306"/>
      <c r="Z165" s="306"/>
      <c r="AA165" s="306"/>
      <c r="AB165" s="306"/>
      <c r="AC165" s="306"/>
      <c r="AD165" s="306"/>
      <c r="AE165" s="306"/>
      <c r="AF165" s="306"/>
      <c r="AG165" s="306"/>
      <c r="AH165" s="306"/>
      <c r="AI165" s="306"/>
      <c r="AJ165" s="306"/>
      <c r="AK165" s="306"/>
      <c r="AL165" s="306"/>
      <c r="AM165" s="306"/>
      <c r="AN165" s="306"/>
      <c r="AO165" s="306"/>
      <c r="AP165" s="306"/>
      <c r="AQ165" s="306"/>
      <c r="AR165" s="306"/>
      <c r="AS165" s="306"/>
      <c r="AT165" s="306"/>
      <c r="AU165" s="306"/>
    </row>
    <row r="166" spans="2:47" ht="18.75" customHeight="1">
      <c r="B166" s="306" t="s">
        <v>491</v>
      </c>
      <c r="C166" s="306"/>
      <c r="D166" s="306"/>
      <c r="E166" s="306"/>
      <c r="F166" s="306"/>
      <c r="G166" s="306"/>
      <c r="H166" s="306"/>
      <c r="I166" s="306"/>
      <c r="J166" s="306"/>
      <c r="K166" s="306"/>
      <c r="L166" s="306"/>
      <c r="M166" s="306"/>
      <c r="N166" s="306"/>
      <c r="O166" s="306"/>
      <c r="P166" s="306"/>
      <c r="Q166" s="306"/>
      <c r="R166" s="306"/>
      <c r="S166" s="306"/>
      <c r="T166" s="306"/>
      <c r="U166" s="306"/>
      <c r="V166" s="306"/>
      <c r="W166" s="306"/>
      <c r="X166" s="306"/>
      <c r="Y166" s="306"/>
      <c r="Z166" s="306"/>
      <c r="AA166" s="306"/>
      <c r="AB166" s="306"/>
      <c r="AC166" s="306"/>
      <c r="AD166" s="306"/>
      <c r="AE166" s="306"/>
      <c r="AF166" s="306"/>
      <c r="AG166" s="306"/>
      <c r="AH166" s="306"/>
      <c r="AI166" s="306"/>
      <c r="AJ166" s="306"/>
      <c r="AK166" s="306"/>
      <c r="AL166" s="306"/>
      <c r="AM166" s="306"/>
      <c r="AN166" s="306"/>
      <c r="AO166" s="306"/>
      <c r="AP166" s="306"/>
      <c r="AQ166" s="306"/>
      <c r="AR166" s="306"/>
      <c r="AS166" s="306"/>
      <c r="AT166" s="306"/>
      <c r="AU166" s="306"/>
    </row>
    <row r="167" spans="2:47" ht="18.75" customHeight="1">
      <c r="B167" s="307" t="s">
        <v>492</v>
      </c>
      <c r="C167" s="306"/>
      <c r="D167" s="306"/>
      <c r="E167" s="306"/>
      <c r="F167" s="306"/>
      <c r="G167" s="306"/>
      <c r="H167" s="306"/>
      <c r="I167" s="306"/>
      <c r="J167" s="306"/>
      <c r="K167" s="306"/>
      <c r="L167" s="306"/>
      <c r="M167" s="306"/>
      <c r="N167" s="306"/>
      <c r="O167" s="306"/>
      <c r="P167" s="306"/>
      <c r="Q167" s="306"/>
      <c r="R167" s="306"/>
      <c r="S167" s="306"/>
      <c r="T167" s="306"/>
      <c r="U167" s="306"/>
      <c r="V167" s="306"/>
      <c r="W167" s="306"/>
      <c r="X167" s="306"/>
      <c r="Y167" s="306"/>
      <c r="Z167" s="306"/>
      <c r="AA167" s="306"/>
      <c r="AB167" s="306"/>
      <c r="AC167" s="306"/>
      <c r="AD167" s="306"/>
      <c r="AE167" s="306"/>
      <c r="AF167" s="306"/>
      <c r="AG167" s="306"/>
      <c r="AH167" s="306"/>
      <c r="AI167" s="306"/>
      <c r="AJ167" s="306"/>
      <c r="AK167" s="306"/>
      <c r="AL167" s="306"/>
      <c r="AM167" s="306"/>
      <c r="AN167" s="306"/>
      <c r="AO167" s="306"/>
      <c r="AP167" s="306"/>
      <c r="AQ167" s="306"/>
      <c r="AR167" s="306"/>
      <c r="AS167" s="306"/>
      <c r="AT167" s="306"/>
      <c r="AU167" s="306"/>
    </row>
    <row r="168" spans="2:47" ht="18.75" customHeight="1">
      <c r="B168" s="307" t="s">
        <v>124</v>
      </c>
      <c r="C168" s="306"/>
      <c r="D168" s="306"/>
      <c r="E168" s="306"/>
      <c r="F168" s="306"/>
      <c r="G168" s="306"/>
      <c r="H168" s="306"/>
      <c r="I168" s="306"/>
      <c r="J168" s="306"/>
      <c r="K168" s="306"/>
      <c r="L168" s="306"/>
      <c r="M168" s="306"/>
      <c r="N168" s="306"/>
      <c r="O168" s="306"/>
      <c r="P168" s="306"/>
      <c r="Q168" s="306"/>
      <c r="R168" s="306"/>
      <c r="S168" s="306"/>
      <c r="T168" s="306"/>
      <c r="U168" s="306"/>
      <c r="V168" s="306"/>
      <c r="W168" s="306"/>
      <c r="X168" s="306"/>
      <c r="Y168" s="306"/>
      <c r="Z168" s="306"/>
      <c r="AA168" s="306"/>
      <c r="AB168" s="306"/>
      <c r="AC168" s="306"/>
      <c r="AD168" s="306"/>
      <c r="AE168" s="306"/>
      <c r="AF168" s="306"/>
      <c r="AG168" s="306"/>
      <c r="AH168" s="306"/>
      <c r="AI168" s="306"/>
      <c r="AJ168" s="306"/>
      <c r="AK168" s="306"/>
      <c r="AL168" s="306"/>
      <c r="AM168" s="306"/>
      <c r="AN168" s="306"/>
      <c r="AO168" s="306"/>
      <c r="AP168" s="306"/>
      <c r="AQ168" s="306"/>
      <c r="AR168" s="306"/>
      <c r="AS168" s="306"/>
      <c r="AT168" s="306"/>
      <c r="AU168" s="306"/>
    </row>
    <row r="169" spans="2:47" ht="18.75" customHeight="1">
      <c r="B169" s="306" t="s">
        <v>125</v>
      </c>
      <c r="C169" s="306"/>
      <c r="D169" s="306"/>
      <c r="E169" s="306"/>
      <c r="F169" s="306"/>
      <c r="G169" s="306"/>
      <c r="H169" s="306"/>
      <c r="I169" s="306"/>
      <c r="J169" s="306"/>
      <c r="K169" s="306"/>
      <c r="L169" s="306"/>
      <c r="M169" s="306"/>
      <c r="N169" s="306"/>
      <c r="O169" s="306"/>
      <c r="P169" s="306"/>
      <c r="Q169" s="306"/>
      <c r="R169" s="306"/>
      <c r="S169" s="306"/>
      <c r="T169" s="306"/>
      <c r="U169" s="306"/>
      <c r="V169" s="306"/>
      <c r="W169" s="306"/>
      <c r="X169" s="306"/>
      <c r="Y169" s="306"/>
      <c r="Z169" s="306"/>
      <c r="AA169" s="306"/>
      <c r="AB169" s="306"/>
      <c r="AC169" s="306"/>
      <c r="AD169" s="306"/>
      <c r="AE169" s="306"/>
      <c r="AF169" s="306"/>
      <c r="AG169" s="306"/>
      <c r="AH169" s="306"/>
      <c r="AI169" s="306"/>
      <c r="AJ169" s="306"/>
      <c r="AK169" s="306"/>
      <c r="AL169" s="306"/>
      <c r="AM169" s="306"/>
      <c r="AN169" s="306"/>
      <c r="AO169" s="306"/>
      <c r="AP169" s="306"/>
      <c r="AQ169" s="306"/>
      <c r="AR169" s="306"/>
      <c r="AS169" s="306"/>
      <c r="AT169" s="306"/>
      <c r="AU169" s="306"/>
    </row>
    <row r="170" spans="2:47" ht="18.75" customHeight="1">
      <c r="B170" s="306" t="s">
        <v>493</v>
      </c>
      <c r="C170" s="306"/>
      <c r="D170" s="306"/>
      <c r="E170" s="306"/>
      <c r="F170" s="306"/>
      <c r="G170" s="306"/>
      <c r="H170" s="306"/>
      <c r="I170" s="306"/>
      <c r="J170" s="306"/>
      <c r="K170" s="306"/>
      <c r="L170" s="306"/>
      <c r="M170" s="306"/>
      <c r="N170" s="306"/>
      <c r="O170" s="306"/>
      <c r="P170" s="306"/>
      <c r="Q170" s="306"/>
      <c r="R170" s="306"/>
      <c r="S170" s="306"/>
      <c r="T170" s="306"/>
      <c r="U170" s="306"/>
      <c r="V170" s="306"/>
      <c r="W170" s="306"/>
      <c r="X170" s="306"/>
      <c r="Y170" s="306"/>
      <c r="Z170" s="306"/>
      <c r="AA170" s="306"/>
      <c r="AB170" s="306"/>
      <c r="AC170" s="306"/>
      <c r="AD170" s="306"/>
      <c r="AE170" s="306"/>
      <c r="AF170" s="306"/>
      <c r="AG170" s="306"/>
      <c r="AH170" s="306"/>
      <c r="AI170" s="306"/>
      <c r="AJ170" s="306"/>
      <c r="AK170" s="306"/>
      <c r="AL170" s="306"/>
      <c r="AM170" s="306"/>
      <c r="AN170" s="306"/>
      <c r="AO170" s="306"/>
      <c r="AP170" s="306"/>
      <c r="AQ170" s="306"/>
      <c r="AR170" s="306"/>
      <c r="AS170" s="306"/>
      <c r="AT170" s="306"/>
      <c r="AU170" s="306"/>
    </row>
    <row r="171" spans="2:47" ht="18.75" customHeight="1">
      <c r="B171" s="306" t="s">
        <v>126</v>
      </c>
      <c r="C171" s="306"/>
      <c r="D171" s="306"/>
      <c r="E171" s="306"/>
      <c r="F171" s="306"/>
      <c r="G171" s="306"/>
      <c r="H171" s="306"/>
      <c r="I171" s="306"/>
      <c r="J171" s="306"/>
      <c r="K171" s="306"/>
      <c r="L171" s="306"/>
      <c r="M171" s="306"/>
      <c r="N171" s="306"/>
      <c r="O171" s="306"/>
      <c r="P171" s="306"/>
      <c r="Q171" s="306"/>
      <c r="R171" s="306"/>
      <c r="S171" s="306"/>
      <c r="T171" s="306"/>
      <c r="U171" s="306"/>
      <c r="V171" s="306"/>
      <c r="W171" s="306"/>
      <c r="X171" s="306"/>
      <c r="Y171" s="306"/>
      <c r="Z171" s="306"/>
      <c r="AA171" s="306"/>
      <c r="AB171" s="306"/>
      <c r="AC171" s="306"/>
      <c r="AD171" s="306"/>
      <c r="AE171" s="306"/>
      <c r="AF171" s="306"/>
      <c r="AG171" s="306"/>
      <c r="AH171" s="306"/>
      <c r="AI171" s="306"/>
      <c r="AJ171" s="306"/>
      <c r="AK171" s="306"/>
      <c r="AL171" s="306"/>
      <c r="AM171" s="306"/>
      <c r="AN171" s="306"/>
      <c r="AO171" s="306"/>
      <c r="AP171" s="306"/>
      <c r="AQ171" s="306"/>
      <c r="AR171" s="306"/>
      <c r="AS171" s="306"/>
      <c r="AT171" s="306"/>
      <c r="AU171" s="306"/>
    </row>
    <row r="172" spans="2:47" ht="18.75" customHeight="1">
      <c r="B172" s="306" t="s">
        <v>494</v>
      </c>
      <c r="C172" s="306"/>
      <c r="D172" s="306"/>
      <c r="E172" s="306"/>
      <c r="F172" s="306"/>
      <c r="G172" s="306"/>
      <c r="H172" s="306"/>
      <c r="I172" s="306"/>
      <c r="J172" s="306"/>
      <c r="K172" s="306"/>
      <c r="L172" s="306"/>
      <c r="M172" s="306"/>
      <c r="N172" s="306"/>
      <c r="O172" s="306"/>
      <c r="P172" s="306"/>
      <c r="Q172" s="306"/>
      <c r="R172" s="306"/>
      <c r="S172" s="306"/>
      <c r="T172" s="306"/>
      <c r="U172" s="306"/>
      <c r="V172" s="306"/>
      <c r="W172" s="306"/>
      <c r="X172" s="306"/>
      <c r="Y172" s="306"/>
      <c r="Z172" s="306"/>
      <c r="AA172" s="306"/>
      <c r="AB172" s="306"/>
      <c r="AC172" s="306"/>
      <c r="AD172" s="306"/>
      <c r="AE172" s="306"/>
      <c r="AF172" s="306"/>
      <c r="AG172" s="306"/>
      <c r="AH172" s="306"/>
      <c r="AI172" s="306"/>
      <c r="AJ172" s="306"/>
      <c r="AK172" s="306"/>
      <c r="AL172" s="306"/>
      <c r="AM172" s="306"/>
      <c r="AN172" s="306"/>
      <c r="AO172" s="306"/>
      <c r="AP172" s="306"/>
      <c r="AQ172" s="306"/>
      <c r="AR172" s="306"/>
      <c r="AS172" s="306"/>
      <c r="AT172" s="306"/>
      <c r="AU172" s="306"/>
    </row>
    <row r="173" spans="2:47" ht="18.75" customHeight="1">
      <c r="B173" s="306" t="s">
        <v>127</v>
      </c>
      <c r="C173" s="306"/>
      <c r="D173" s="306"/>
      <c r="E173" s="306"/>
      <c r="F173" s="306"/>
      <c r="G173" s="306"/>
      <c r="H173" s="306"/>
      <c r="I173" s="306"/>
      <c r="J173" s="306"/>
      <c r="K173" s="306"/>
      <c r="L173" s="306"/>
      <c r="M173" s="306"/>
      <c r="N173" s="306"/>
      <c r="O173" s="306"/>
      <c r="P173" s="306"/>
      <c r="Q173" s="306"/>
      <c r="R173" s="306"/>
      <c r="S173" s="306"/>
      <c r="T173" s="306"/>
      <c r="U173" s="306"/>
      <c r="V173" s="306"/>
      <c r="W173" s="306"/>
      <c r="X173" s="306"/>
      <c r="Y173" s="306"/>
      <c r="Z173" s="306"/>
      <c r="AA173" s="306"/>
      <c r="AB173" s="306"/>
      <c r="AC173" s="306"/>
      <c r="AD173" s="306"/>
      <c r="AE173" s="306"/>
      <c r="AF173" s="306"/>
      <c r="AG173" s="306"/>
      <c r="AH173" s="306"/>
      <c r="AI173" s="306"/>
      <c r="AJ173" s="306"/>
      <c r="AK173" s="306"/>
      <c r="AL173" s="306"/>
      <c r="AM173" s="306"/>
      <c r="AN173" s="306"/>
      <c r="AO173" s="306"/>
      <c r="AP173" s="306"/>
      <c r="AQ173" s="306"/>
      <c r="AR173" s="306"/>
      <c r="AS173" s="306"/>
      <c r="AT173" s="306"/>
      <c r="AU173" s="306"/>
    </row>
    <row r="174" spans="2:47" ht="18.75" customHeight="1">
      <c r="B174" s="307" t="s">
        <v>495</v>
      </c>
      <c r="C174" s="306"/>
      <c r="D174" s="306"/>
      <c r="E174" s="306"/>
      <c r="F174" s="306"/>
      <c r="G174" s="306"/>
      <c r="H174" s="306"/>
      <c r="I174" s="306"/>
      <c r="J174" s="306"/>
      <c r="K174" s="306"/>
      <c r="L174" s="306"/>
      <c r="M174" s="306"/>
      <c r="N174" s="306"/>
      <c r="O174" s="306"/>
      <c r="P174" s="306"/>
      <c r="Q174" s="306"/>
      <c r="R174" s="306"/>
      <c r="S174" s="306"/>
      <c r="T174" s="306"/>
      <c r="U174" s="306"/>
      <c r="V174" s="306"/>
      <c r="W174" s="306"/>
      <c r="X174" s="306"/>
      <c r="Y174" s="306"/>
      <c r="Z174" s="306"/>
      <c r="AA174" s="306"/>
      <c r="AB174" s="306"/>
      <c r="AC174" s="306"/>
      <c r="AD174" s="306"/>
      <c r="AE174" s="306"/>
      <c r="AF174" s="306"/>
      <c r="AG174" s="306"/>
      <c r="AH174" s="306"/>
      <c r="AI174" s="306"/>
      <c r="AJ174" s="306"/>
      <c r="AK174" s="306"/>
      <c r="AL174" s="306"/>
      <c r="AM174" s="306"/>
      <c r="AN174" s="306"/>
      <c r="AO174" s="306"/>
      <c r="AP174" s="306"/>
      <c r="AQ174" s="306"/>
      <c r="AR174" s="306"/>
      <c r="AS174" s="306"/>
      <c r="AT174" s="306"/>
      <c r="AU174" s="306"/>
    </row>
    <row r="175" spans="2:47" ht="18.75" customHeight="1">
      <c r="B175" s="307" t="s">
        <v>128</v>
      </c>
      <c r="C175" s="306"/>
      <c r="D175" s="306"/>
      <c r="E175" s="306"/>
      <c r="F175" s="306"/>
      <c r="G175" s="306"/>
      <c r="H175" s="306"/>
      <c r="I175" s="306"/>
      <c r="J175" s="306"/>
      <c r="K175" s="306"/>
      <c r="L175" s="306"/>
      <c r="M175" s="306"/>
      <c r="N175" s="306"/>
      <c r="O175" s="306"/>
      <c r="P175" s="306"/>
      <c r="Q175" s="306"/>
      <c r="R175" s="306"/>
      <c r="S175" s="306"/>
      <c r="T175" s="306"/>
      <c r="U175" s="306"/>
      <c r="V175" s="306"/>
      <c r="W175" s="306"/>
      <c r="X175" s="306"/>
      <c r="Y175" s="306"/>
      <c r="Z175" s="306"/>
      <c r="AA175" s="306"/>
      <c r="AB175" s="306"/>
      <c r="AC175" s="306"/>
      <c r="AD175" s="306"/>
      <c r="AE175" s="306"/>
      <c r="AF175" s="306"/>
      <c r="AG175" s="306"/>
      <c r="AH175" s="306"/>
      <c r="AI175" s="306"/>
      <c r="AJ175" s="306"/>
      <c r="AK175" s="306"/>
      <c r="AL175" s="306"/>
      <c r="AM175" s="306"/>
      <c r="AN175" s="306"/>
      <c r="AO175" s="306"/>
      <c r="AP175" s="306"/>
      <c r="AQ175" s="306"/>
      <c r="AR175" s="306"/>
      <c r="AS175" s="306"/>
      <c r="AT175" s="306"/>
      <c r="AU175" s="306"/>
    </row>
    <row r="176" spans="2:47" ht="18.75" customHeight="1">
      <c r="B176" s="307" t="s">
        <v>129</v>
      </c>
      <c r="C176" s="306"/>
      <c r="D176" s="306"/>
      <c r="E176" s="306"/>
      <c r="F176" s="306"/>
      <c r="G176" s="306"/>
      <c r="H176" s="306"/>
      <c r="I176" s="306"/>
      <c r="J176" s="306"/>
      <c r="K176" s="306"/>
      <c r="L176" s="306"/>
      <c r="M176" s="306"/>
      <c r="N176" s="306"/>
      <c r="O176" s="306"/>
      <c r="P176" s="306"/>
      <c r="Q176" s="306"/>
      <c r="R176" s="306"/>
      <c r="S176" s="306"/>
      <c r="T176" s="306"/>
      <c r="U176" s="306"/>
      <c r="V176" s="306"/>
      <c r="W176" s="306"/>
      <c r="X176" s="306"/>
      <c r="Y176" s="306"/>
      <c r="Z176" s="306"/>
      <c r="AA176" s="306"/>
      <c r="AB176" s="306"/>
      <c r="AC176" s="306"/>
      <c r="AD176" s="306"/>
      <c r="AE176" s="306"/>
      <c r="AF176" s="306"/>
      <c r="AG176" s="306"/>
      <c r="AH176" s="306"/>
      <c r="AI176" s="306"/>
      <c r="AJ176" s="306"/>
      <c r="AK176" s="306"/>
      <c r="AL176" s="306"/>
      <c r="AM176" s="306"/>
      <c r="AN176" s="306"/>
      <c r="AO176" s="306"/>
      <c r="AP176" s="306"/>
      <c r="AQ176" s="306"/>
      <c r="AR176" s="306"/>
      <c r="AS176" s="306"/>
      <c r="AT176" s="306"/>
      <c r="AU176" s="306"/>
    </row>
    <row r="177" spans="2:47" ht="18.75" customHeight="1">
      <c r="B177" s="307"/>
      <c r="C177" s="306"/>
      <c r="D177" s="306"/>
      <c r="E177" s="306"/>
      <c r="F177" s="306"/>
      <c r="G177" s="306"/>
      <c r="H177" s="306"/>
      <c r="I177" s="306"/>
      <c r="J177" s="306"/>
      <c r="K177" s="306"/>
      <c r="L177" s="306"/>
      <c r="M177" s="306"/>
      <c r="N177" s="306"/>
      <c r="O177" s="306"/>
      <c r="P177" s="306"/>
      <c r="Q177" s="306"/>
      <c r="R177" s="306"/>
      <c r="S177" s="306"/>
      <c r="T177" s="306"/>
      <c r="U177" s="306"/>
      <c r="V177" s="306"/>
      <c r="W177" s="306"/>
      <c r="X177" s="306"/>
      <c r="Y177" s="306"/>
      <c r="Z177" s="306"/>
      <c r="AA177" s="306"/>
      <c r="AB177" s="306"/>
      <c r="AC177" s="306"/>
      <c r="AD177" s="306"/>
      <c r="AE177" s="306"/>
      <c r="AF177" s="306"/>
      <c r="AG177" s="306"/>
      <c r="AH177" s="306"/>
      <c r="AI177" s="306"/>
      <c r="AJ177" s="306"/>
      <c r="AK177" s="306"/>
      <c r="AL177" s="306"/>
      <c r="AM177" s="306"/>
      <c r="AN177" s="306"/>
      <c r="AO177" s="306"/>
      <c r="AP177" s="306"/>
      <c r="AQ177" s="306"/>
      <c r="AR177" s="306"/>
      <c r="AS177" s="306"/>
      <c r="AT177" s="306"/>
      <c r="AU177" s="306"/>
    </row>
    <row r="178" spans="2:47" ht="18.75" customHeight="1">
      <c r="B178" s="309" t="s">
        <v>131</v>
      </c>
      <c r="C178" s="306"/>
      <c r="D178" s="306"/>
      <c r="E178" s="306"/>
      <c r="F178" s="306"/>
      <c r="G178" s="306"/>
      <c r="H178" s="306"/>
      <c r="I178" s="306"/>
      <c r="J178" s="306"/>
      <c r="K178" s="306"/>
      <c r="L178" s="306"/>
      <c r="M178" s="306"/>
      <c r="N178" s="306"/>
      <c r="O178" s="306"/>
      <c r="P178" s="306"/>
      <c r="Q178" s="306"/>
      <c r="R178" s="306"/>
      <c r="S178" s="306"/>
      <c r="T178" s="306"/>
      <c r="U178" s="306"/>
      <c r="V178" s="306"/>
      <c r="W178" s="306"/>
      <c r="X178" s="306"/>
      <c r="Y178" s="306"/>
      <c r="Z178" s="306"/>
      <c r="AA178" s="306"/>
      <c r="AB178" s="306"/>
      <c r="AC178" s="306"/>
      <c r="AD178" s="306"/>
      <c r="AE178" s="306"/>
      <c r="AF178" s="306"/>
      <c r="AG178" s="306"/>
      <c r="AH178" s="306"/>
      <c r="AI178" s="306"/>
      <c r="AJ178" s="306"/>
      <c r="AK178" s="306"/>
      <c r="AL178" s="306"/>
      <c r="AM178" s="306"/>
      <c r="AN178" s="306"/>
      <c r="AO178" s="306"/>
      <c r="AP178" s="306"/>
      <c r="AQ178" s="306"/>
      <c r="AR178" s="306"/>
      <c r="AS178" s="306"/>
      <c r="AT178" s="306"/>
      <c r="AU178" s="306"/>
    </row>
    <row r="179" spans="2:47" ht="18.75" customHeight="1">
      <c r="B179" s="310" t="s">
        <v>400</v>
      </c>
      <c r="C179" s="306"/>
      <c r="D179" s="306"/>
      <c r="E179" s="306"/>
      <c r="F179" s="306"/>
      <c r="G179" s="306"/>
      <c r="H179" s="306"/>
      <c r="I179" s="306"/>
      <c r="J179" s="306"/>
      <c r="K179" s="306"/>
      <c r="L179" s="306"/>
      <c r="M179" s="306"/>
      <c r="N179" s="306"/>
      <c r="O179" s="306"/>
      <c r="P179" s="306"/>
      <c r="Q179" s="306"/>
      <c r="R179" s="306"/>
      <c r="S179" s="306"/>
      <c r="T179" s="306"/>
      <c r="U179" s="306"/>
      <c r="V179" s="306"/>
      <c r="W179" s="306"/>
      <c r="X179" s="306"/>
      <c r="Y179" s="306"/>
      <c r="Z179" s="306"/>
      <c r="AA179" s="306"/>
      <c r="AB179" s="306"/>
      <c r="AC179" s="306"/>
      <c r="AD179" s="306"/>
      <c r="AE179" s="306"/>
      <c r="AF179" s="306"/>
      <c r="AG179" s="306"/>
      <c r="AH179" s="306"/>
      <c r="AI179" s="306"/>
      <c r="AJ179" s="306"/>
      <c r="AK179" s="306"/>
      <c r="AL179" s="306"/>
      <c r="AM179" s="306"/>
      <c r="AN179" s="306"/>
      <c r="AO179" s="306"/>
      <c r="AP179" s="306"/>
      <c r="AQ179" s="306"/>
      <c r="AR179" s="306"/>
      <c r="AS179" s="306"/>
      <c r="AT179" s="306"/>
      <c r="AU179" s="306"/>
    </row>
    <row r="180" spans="2:47" ht="18.75" customHeight="1">
      <c r="B180" s="306" t="s">
        <v>132</v>
      </c>
      <c r="C180" s="306"/>
      <c r="D180" s="306"/>
      <c r="E180" s="306"/>
      <c r="F180" s="306"/>
      <c r="G180" s="306"/>
      <c r="H180" s="306"/>
      <c r="I180" s="306"/>
      <c r="J180" s="306"/>
      <c r="K180" s="306"/>
      <c r="L180" s="306"/>
      <c r="M180" s="306"/>
      <c r="N180" s="306"/>
      <c r="O180" s="306"/>
      <c r="P180" s="306"/>
      <c r="Q180" s="306"/>
      <c r="R180" s="306"/>
      <c r="S180" s="306"/>
      <c r="T180" s="306"/>
      <c r="U180" s="306"/>
      <c r="V180" s="306"/>
      <c r="W180" s="306"/>
      <c r="X180" s="306"/>
      <c r="Y180" s="306"/>
      <c r="Z180" s="306"/>
      <c r="AA180" s="306"/>
      <c r="AB180" s="306"/>
      <c r="AC180" s="306"/>
      <c r="AD180" s="306"/>
      <c r="AE180" s="306"/>
      <c r="AF180" s="306"/>
      <c r="AG180" s="306"/>
      <c r="AH180" s="306"/>
      <c r="AI180" s="306"/>
      <c r="AJ180" s="306"/>
      <c r="AK180" s="306"/>
      <c r="AL180" s="306"/>
      <c r="AM180" s="306"/>
      <c r="AN180" s="306"/>
      <c r="AO180" s="306"/>
      <c r="AP180" s="306"/>
      <c r="AQ180" s="306"/>
      <c r="AR180" s="306"/>
      <c r="AS180" s="306"/>
      <c r="AT180" s="306"/>
      <c r="AU180" s="306"/>
    </row>
    <row r="181" spans="2:47" ht="18.75" customHeight="1">
      <c r="B181" s="306" t="s">
        <v>496</v>
      </c>
      <c r="C181" s="306"/>
      <c r="D181" s="306"/>
      <c r="E181" s="306"/>
      <c r="F181" s="306"/>
      <c r="G181" s="306"/>
      <c r="H181" s="306"/>
      <c r="I181" s="306"/>
      <c r="J181" s="306"/>
      <c r="K181" s="306"/>
      <c r="L181" s="306"/>
      <c r="M181" s="306"/>
      <c r="N181" s="306"/>
      <c r="O181" s="306"/>
      <c r="P181" s="306"/>
      <c r="Q181" s="306"/>
      <c r="R181" s="306"/>
      <c r="S181" s="306"/>
      <c r="T181" s="306"/>
      <c r="U181" s="306"/>
      <c r="V181" s="306"/>
      <c r="W181" s="306"/>
      <c r="X181" s="306"/>
      <c r="Y181" s="306"/>
      <c r="Z181" s="306"/>
      <c r="AA181" s="306"/>
      <c r="AB181" s="306"/>
      <c r="AC181" s="306"/>
      <c r="AD181" s="306"/>
      <c r="AE181" s="306"/>
      <c r="AF181" s="306"/>
      <c r="AG181" s="306"/>
      <c r="AH181" s="306"/>
      <c r="AI181" s="306"/>
      <c r="AJ181" s="306"/>
      <c r="AK181" s="306"/>
      <c r="AL181" s="306"/>
      <c r="AM181" s="306"/>
      <c r="AN181" s="306"/>
      <c r="AO181" s="306"/>
      <c r="AP181" s="306"/>
      <c r="AQ181" s="306"/>
      <c r="AR181" s="306"/>
      <c r="AS181" s="306"/>
      <c r="AT181" s="306"/>
      <c r="AU181" s="306"/>
    </row>
    <row r="182" spans="2:47" ht="18.75" customHeight="1">
      <c r="B182" s="306" t="s">
        <v>497</v>
      </c>
      <c r="C182" s="306"/>
      <c r="D182" s="306"/>
      <c r="E182" s="306"/>
      <c r="F182" s="306"/>
      <c r="G182" s="306"/>
      <c r="H182" s="306"/>
      <c r="I182" s="306"/>
      <c r="J182" s="306"/>
      <c r="K182" s="306"/>
      <c r="L182" s="306"/>
      <c r="M182" s="306"/>
      <c r="N182" s="306"/>
      <c r="O182" s="306"/>
      <c r="P182" s="306"/>
      <c r="Q182" s="306"/>
      <c r="R182" s="306"/>
      <c r="S182" s="306"/>
      <c r="T182" s="306"/>
      <c r="U182" s="306"/>
      <c r="V182" s="306"/>
      <c r="W182" s="306"/>
      <c r="X182" s="306"/>
      <c r="Y182" s="306"/>
      <c r="Z182" s="306"/>
      <c r="AA182" s="306"/>
      <c r="AB182" s="306"/>
      <c r="AC182" s="306"/>
      <c r="AD182" s="306"/>
      <c r="AE182" s="306"/>
      <c r="AF182" s="306"/>
      <c r="AG182" s="306"/>
      <c r="AH182" s="306"/>
      <c r="AI182" s="306"/>
      <c r="AJ182" s="306"/>
      <c r="AK182" s="306"/>
      <c r="AL182" s="306"/>
      <c r="AM182" s="306"/>
      <c r="AN182" s="306"/>
      <c r="AO182" s="306"/>
      <c r="AP182" s="306"/>
      <c r="AQ182" s="306"/>
      <c r="AR182" s="306"/>
      <c r="AS182" s="306"/>
      <c r="AT182" s="306"/>
      <c r="AU182" s="306"/>
    </row>
    <row r="183" spans="2:47" ht="18.75" customHeight="1">
      <c r="B183" s="306" t="s">
        <v>133</v>
      </c>
      <c r="C183" s="306"/>
      <c r="D183" s="306"/>
      <c r="E183" s="306"/>
      <c r="F183" s="306"/>
      <c r="G183" s="306"/>
      <c r="H183" s="306"/>
      <c r="I183" s="306"/>
      <c r="J183" s="306"/>
      <c r="K183" s="306"/>
      <c r="L183" s="306"/>
      <c r="M183" s="306"/>
      <c r="N183" s="306"/>
      <c r="O183" s="306"/>
      <c r="P183" s="306"/>
      <c r="Q183" s="306"/>
      <c r="R183" s="306"/>
      <c r="S183" s="306"/>
      <c r="T183" s="306"/>
      <c r="U183" s="306"/>
      <c r="V183" s="306"/>
      <c r="W183" s="306"/>
      <c r="X183" s="306"/>
      <c r="Y183" s="306"/>
      <c r="Z183" s="306"/>
      <c r="AA183" s="306"/>
      <c r="AB183" s="306"/>
      <c r="AC183" s="306"/>
      <c r="AD183" s="306"/>
      <c r="AE183" s="306"/>
      <c r="AF183" s="306"/>
      <c r="AG183" s="306"/>
      <c r="AH183" s="306"/>
      <c r="AI183" s="306"/>
      <c r="AJ183" s="306"/>
      <c r="AK183" s="306"/>
      <c r="AL183" s="306"/>
      <c r="AM183" s="306"/>
      <c r="AN183" s="306"/>
      <c r="AO183" s="306"/>
      <c r="AP183" s="306"/>
      <c r="AQ183" s="306"/>
      <c r="AR183" s="306"/>
      <c r="AS183" s="306"/>
      <c r="AT183" s="306"/>
      <c r="AU183" s="306"/>
    </row>
    <row r="184" spans="2:47" ht="18.75" customHeight="1">
      <c r="B184" s="306" t="s">
        <v>498</v>
      </c>
      <c r="C184" s="306"/>
      <c r="D184" s="306"/>
      <c r="E184" s="306"/>
      <c r="F184" s="306"/>
      <c r="G184" s="306"/>
      <c r="H184" s="306"/>
      <c r="I184" s="306"/>
      <c r="J184" s="306"/>
      <c r="K184" s="306"/>
      <c r="L184" s="306"/>
      <c r="M184" s="306"/>
      <c r="N184" s="306"/>
      <c r="O184" s="306"/>
      <c r="P184" s="306"/>
      <c r="Q184" s="306"/>
      <c r="R184" s="306"/>
      <c r="S184" s="306"/>
      <c r="T184" s="306"/>
      <c r="U184" s="306"/>
      <c r="V184" s="306"/>
      <c r="W184" s="306"/>
      <c r="X184" s="306"/>
      <c r="Y184" s="306"/>
      <c r="Z184" s="306"/>
      <c r="AA184" s="306"/>
      <c r="AB184" s="306"/>
      <c r="AC184" s="306"/>
      <c r="AD184" s="306"/>
      <c r="AE184" s="306"/>
      <c r="AF184" s="306"/>
      <c r="AG184" s="306"/>
      <c r="AH184" s="306"/>
      <c r="AI184" s="306"/>
      <c r="AJ184" s="306"/>
      <c r="AK184" s="306"/>
      <c r="AL184" s="306"/>
      <c r="AM184" s="306"/>
      <c r="AN184" s="306"/>
      <c r="AO184" s="306"/>
      <c r="AP184" s="306"/>
      <c r="AQ184" s="306"/>
      <c r="AR184" s="306"/>
      <c r="AS184" s="306"/>
      <c r="AT184" s="306"/>
      <c r="AU184" s="306"/>
    </row>
    <row r="185" spans="2:47" ht="18.75" customHeight="1">
      <c r="B185" s="307" t="s">
        <v>134</v>
      </c>
      <c r="C185" s="306"/>
      <c r="D185" s="306"/>
      <c r="E185" s="306"/>
      <c r="F185" s="306"/>
      <c r="G185" s="306"/>
      <c r="H185" s="306"/>
      <c r="I185" s="306"/>
      <c r="J185" s="306"/>
      <c r="K185" s="306"/>
      <c r="L185" s="306"/>
      <c r="M185" s="306"/>
      <c r="N185" s="306"/>
      <c r="O185" s="306"/>
      <c r="P185" s="306"/>
      <c r="Q185" s="306"/>
      <c r="R185" s="306"/>
      <c r="S185" s="306"/>
      <c r="T185" s="306"/>
      <c r="U185" s="306"/>
      <c r="V185" s="306"/>
      <c r="W185" s="306"/>
      <c r="X185" s="306"/>
      <c r="Y185" s="306"/>
      <c r="Z185" s="306"/>
      <c r="AA185" s="306"/>
      <c r="AB185" s="306"/>
      <c r="AC185" s="306"/>
      <c r="AD185" s="306"/>
      <c r="AE185" s="306"/>
      <c r="AF185" s="306"/>
      <c r="AG185" s="306"/>
      <c r="AH185" s="306"/>
      <c r="AI185" s="306"/>
      <c r="AJ185" s="306"/>
      <c r="AK185" s="306"/>
      <c r="AL185" s="306"/>
      <c r="AM185" s="306"/>
      <c r="AN185" s="306"/>
      <c r="AO185" s="306"/>
      <c r="AP185" s="306"/>
      <c r="AQ185" s="306"/>
      <c r="AR185" s="306"/>
      <c r="AS185" s="306"/>
      <c r="AT185" s="306"/>
      <c r="AU185" s="306"/>
    </row>
    <row r="186" spans="2:47" ht="18.75" customHeight="1">
      <c r="B186" s="307" t="s">
        <v>130</v>
      </c>
      <c r="C186" s="306"/>
      <c r="D186" s="306"/>
      <c r="E186" s="306"/>
      <c r="F186" s="306"/>
      <c r="G186" s="306"/>
      <c r="H186" s="306"/>
      <c r="I186" s="306"/>
      <c r="J186" s="306"/>
      <c r="K186" s="306"/>
      <c r="L186" s="306"/>
      <c r="M186" s="306"/>
      <c r="N186" s="306"/>
      <c r="O186" s="306"/>
      <c r="P186" s="306"/>
      <c r="Q186" s="306"/>
      <c r="R186" s="306"/>
      <c r="S186" s="306"/>
      <c r="T186" s="306"/>
      <c r="U186" s="306"/>
      <c r="V186" s="306"/>
      <c r="W186" s="306"/>
      <c r="X186" s="306"/>
      <c r="Y186" s="306"/>
      <c r="Z186" s="306"/>
      <c r="AA186" s="306"/>
      <c r="AB186" s="306"/>
      <c r="AC186" s="306"/>
      <c r="AD186" s="306"/>
      <c r="AE186" s="306"/>
      <c r="AF186" s="306"/>
      <c r="AG186" s="306"/>
      <c r="AH186" s="306"/>
      <c r="AI186" s="306"/>
      <c r="AJ186" s="306"/>
      <c r="AK186" s="306"/>
      <c r="AL186" s="306"/>
      <c r="AM186" s="306"/>
      <c r="AN186" s="306"/>
      <c r="AO186" s="306"/>
      <c r="AP186" s="306"/>
      <c r="AQ186" s="306"/>
      <c r="AR186" s="306"/>
      <c r="AS186" s="306"/>
      <c r="AT186" s="306"/>
      <c r="AU186" s="306"/>
    </row>
    <row r="187" spans="2:47" ht="18.75" customHeight="1">
      <c r="B187" s="307" t="s">
        <v>499</v>
      </c>
      <c r="C187" s="306"/>
      <c r="D187" s="306"/>
      <c r="E187" s="306"/>
      <c r="F187" s="306"/>
      <c r="G187" s="306"/>
      <c r="H187" s="306"/>
      <c r="I187" s="306"/>
      <c r="J187" s="306"/>
      <c r="K187" s="306"/>
      <c r="L187" s="306"/>
      <c r="M187" s="306"/>
      <c r="N187" s="306"/>
      <c r="O187" s="306"/>
      <c r="P187" s="306"/>
      <c r="Q187" s="306"/>
      <c r="R187" s="306"/>
      <c r="S187" s="306"/>
      <c r="T187" s="306"/>
      <c r="U187" s="306"/>
      <c r="V187" s="306"/>
      <c r="W187" s="306"/>
      <c r="X187" s="306"/>
      <c r="Y187" s="306"/>
      <c r="Z187" s="306"/>
      <c r="AA187" s="306"/>
      <c r="AB187" s="306"/>
      <c r="AC187" s="306"/>
      <c r="AD187" s="306"/>
      <c r="AE187" s="306"/>
      <c r="AF187" s="306"/>
      <c r="AG187" s="306"/>
      <c r="AH187" s="306"/>
      <c r="AI187" s="306"/>
      <c r="AJ187" s="306"/>
      <c r="AK187" s="306"/>
      <c r="AL187" s="306"/>
      <c r="AM187" s="306"/>
      <c r="AN187" s="306"/>
      <c r="AO187" s="306"/>
      <c r="AP187" s="306"/>
      <c r="AQ187" s="306"/>
      <c r="AR187" s="306"/>
      <c r="AS187" s="306"/>
      <c r="AT187" s="306"/>
      <c r="AU187" s="306"/>
    </row>
    <row r="188" spans="2:47" ht="18.75" customHeight="1">
      <c r="B188" s="306"/>
      <c r="C188" s="306"/>
      <c r="D188" s="306"/>
      <c r="E188" s="306"/>
      <c r="F188" s="306"/>
      <c r="G188" s="306"/>
      <c r="H188" s="306"/>
      <c r="I188" s="306"/>
      <c r="J188" s="306"/>
      <c r="K188" s="306"/>
      <c r="L188" s="306"/>
      <c r="M188" s="306"/>
      <c r="N188" s="306"/>
      <c r="O188" s="306"/>
      <c r="P188" s="306"/>
      <c r="Q188" s="306"/>
      <c r="R188" s="306"/>
      <c r="S188" s="306"/>
      <c r="T188" s="306"/>
      <c r="U188" s="306"/>
      <c r="V188" s="306"/>
      <c r="W188" s="306"/>
      <c r="X188" s="306"/>
      <c r="Y188" s="306"/>
      <c r="Z188" s="306"/>
      <c r="AA188" s="306"/>
      <c r="AB188" s="306"/>
      <c r="AC188" s="306"/>
      <c r="AD188" s="306"/>
      <c r="AE188" s="306"/>
      <c r="AF188" s="306"/>
      <c r="AG188" s="306"/>
      <c r="AH188" s="306"/>
      <c r="AI188" s="306"/>
      <c r="AJ188" s="306"/>
      <c r="AK188" s="306"/>
      <c r="AL188" s="306"/>
      <c r="AM188" s="306"/>
      <c r="AN188" s="306"/>
      <c r="AO188" s="306"/>
      <c r="AP188" s="306"/>
      <c r="AQ188" s="306"/>
      <c r="AR188" s="306"/>
      <c r="AS188" s="306"/>
      <c r="AT188" s="306"/>
      <c r="AU188" s="306"/>
    </row>
    <row r="189" spans="2:47" ht="18.75" customHeight="1">
      <c r="B189" s="307" t="s">
        <v>135</v>
      </c>
      <c r="C189" s="306"/>
      <c r="D189" s="306"/>
      <c r="E189" s="306"/>
      <c r="F189" s="306"/>
      <c r="G189" s="306"/>
      <c r="H189" s="306"/>
      <c r="I189" s="306"/>
      <c r="J189" s="306"/>
      <c r="K189" s="306"/>
      <c r="L189" s="306"/>
      <c r="M189" s="306"/>
      <c r="N189" s="306"/>
      <c r="O189" s="306"/>
      <c r="P189" s="306"/>
      <c r="Q189" s="306"/>
      <c r="R189" s="306"/>
      <c r="S189" s="306"/>
      <c r="T189" s="306"/>
      <c r="U189" s="306"/>
      <c r="V189" s="306"/>
      <c r="W189" s="306"/>
      <c r="X189" s="306"/>
      <c r="Y189" s="306"/>
      <c r="Z189" s="306"/>
      <c r="AA189" s="306"/>
      <c r="AB189" s="306"/>
      <c r="AC189" s="306"/>
      <c r="AD189" s="306"/>
      <c r="AE189" s="306"/>
      <c r="AF189" s="306"/>
      <c r="AG189" s="306"/>
      <c r="AH189" s="306"/>
      <c r="AI189" s="306"/>
      <c r="AJ189" s="306"/>
      <c r="AK189" s="306"/>
      <c r="AL189" s="306"/>
      <c r="AM189" s="306"/>
      <c r="AN189" s="306"/>
      <c r="AO189" s="306"/>
      <c r="AP189" s="306"/>
      <c r="AQ189" s="306"/>
      <c r="AR189" s="306"/>
      <c r="AS189" s="306"/>
      <c r="AT189" s="306"/>
      <c r="AU189" s="306"/>
    </row>
    <row r="190" spans="2:47" ht="18.75" customHeight="1">
      <c r="B190" s="306" t="s">
        <v>136</v>
      </c>
      <c r="C190" s="306"/>
      <c r="D190" s="306"/>
      <c r="E190" s="306"/>
      <c r="F190" s="306"/>
      <c r="G190" s="306"/>
      <c r="H190" s="306"/>
      <c r="I190" s="306"/>
      <c r="J190" s="306"/>
      <c r="K190" s="306"/>
      <c r="L190" s="306"/>
      <c r="M190" s="306"/>
      <c r="N190" s="306"/>
      <c r="O190" s="306"/>
      <c r="P190" s="306"/>
      <c r="Q190" s="306"/>
      <c r="R190" s="306"/>
      <c r="S190" s="306"/>
      <c r="T190" s="306"/>
      <c r="U190" s="306"/>
      <c r="V190" s="306"/>
      <c r="W190" s="306"/>
      <c r="X190" s="306"/>
      <c r="Y190" s="306"/>
      <c r="Z190" s="306"/>
      <c r="AA190" s="306"/>
      <c r="AB190" s="306"/>
      <c r="AC190" s="306"/>
      <c r="AD190" s="306"/>
      <c r="AE190" s="306"/>
      <c r="AF190" s="306"/>
      <c r="AG190" s="306"/>
      <c r="AH190" s="306"/>
      <c r="AI190" s="306"/>
      <c r="AJ190" s="306"/>
      <c r="AK190" s="306"/>
      <c r="AL190" s="306"/>
      <c r="AM190" s="306"/>
      <c r="AN190" s="306"/>
      <c r="AO190" s="306"/>
      <c r="AP190" s="306"/>
      <c r="AQ190" s="306"/>
      <c r="AR190" s="306"/>
      <c r="AS190" s="306"/>
      <c r="AT190" s="306"/>
      <c r="AU190" s="306"/>
    </row>
    <row r="191" spans="2:47" ht="18.75" customHeight="1">
      <c r="B191" s="306" t="s">
        <v>137</v>
      </c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  <c r="P191" s="306"/>
      <c r="Q191" s="306"/>
      <c r="R191" s="306"/>
      <c r="S191" s="306"/>
      <c r="T191" s="306"/>
      <c r="U191" s="306"/>
      <c r="V191" s="306"/>
      <c r="W191" s="306"/>
      <c r="X191" s="306"/>
      <c r="Y191" s="306"/>
      <c r="Z191" s="306"/>
      <c r="AA191" s="306"/>
      <c r="AB191" s="306"/>
      <c r="AC191" s="306"/>
      <c r="AD191" s="306"/>
      <c r="AE191" s="306"/>
      <c r="AF191" s="306"/>
      <c r="AG191" s="306"/>
      <c r="AH191" s="306"/>
      <c r="AI191" s="306"/>
      <c r="AJ191" s="306"/>
      <c r="AK191" s="306"/>
      <c r="AL191" s="306"/>
      <c r="AM191" s="306"/>
      <c r="AN191" s="306"/>
      <c r="AO191" s="306"/>
      <c r="AP191" s="306"/>
      <c r="AQ191" s="306"/>
      <c r="AR191" s="306"/>
      <c r="AS191" s="306"/>
      <c r="AT191" s="306"/>
      <c r="AU191" s="306"/>
    </row>
    <row r="192" spans="2:47" ht="18.75" customHeight="1">
      <c r="B192" s="306" t="s">
        <v>500</v>
      </c>
      <c r="C192" s="306"/>
      <c r="D192" s="306"/>
      <c r="E192" s="306"/>
      <c r="F192" s="306"/>
      <c r="G192" s="306"/>
      <c r="H192" s="306"/>
      <c r="I192" s="306"/>
      <c r="J192" s="306"/>
      <c r="K192" s="306"/>
      <c r="L192" s="306"/>
      <c r="M192" s="306"/>
      <c r="N192" s="306"/>
      <c r="O192" s="306"/>
      <c r="P192" s="306"/>
      <c r="Q192" s="306"/>
      <c r="R192" s="306"/>
      <c r="S192" s="306"/>
      <c r="T192" s="306"/>
      <c r="U192" s="306"/>
      <c r="V192" s="306"/>
      <c r="W192" s="306"/>
      <c r="X192" s="306"/>
      <c r="Y192" s="306"/>
      <c r="Z192" s="306"/>
      <c r="AA192" s="306"/>
      <c r="AB192" s="306"/>
      <c r="AC192" s="306"/>
      <c r="AD192" s="306"/>
      <c r="AE192" s="306"/>
      <c r="AF192" s="306"/>
      <c r="AG192" s="306"/>
      <c r="AH192" s="306"/>
      <c r="AI192" s="306"/>
      <c r="AJ192" s="306"/>
      <c r="AK192" s="306"/>
      <c r="AL192" s="306"/>
      <c r="AM192" s="306"/>
      <c r="AN192" s="306"/>
      <c r="AO192" s="306"/>
      <c r="AP192" s="306"/>
      <c r="AQ192" s="306"/>
      <c r="AR192" s="306"/>
      <c r="AS192" s="306"/>
      <c r="AT192" s="306"/>
      <c r="AU192" s="306"/>
    </row>
    <row r="193" spans="2:47" ht="18.75" customHeight="1">
      <c r="B193" s="306" t="s">
        <v>501</v>
      </c>
      <c r="C193" s="306"/>
      <c r="D193" s="306"/>
      <c r="E193" s="306"/>
      <c r="F193" s="306"/>
      <c r="G193" s="306"/>
      <c r="H193" s="306"/>
      <c r="I193" s="306"/>
      <c r="J193" s="306"/>
      <c r="K193" s="306"/>
      <c r="L193" s="306"/>
      <c r="M193" s="306"/>
      <c r="N193" s="306"/>
      <c r="O193" s="306"/>
      <c r="P193" s="306"/>
      <c r="Q193" s="306"/>
      <c r="R193" s="306"/>
      <c r="S193" s="306"/>
      <c r="T193" s="306"/>
      <c r="U193" s="306"/>
      <c r="V193" s="306"/>
      <c r="W193" s="306"/>
      <c r="X193" s="306"/>
      <c r="Y193" s="306"/>
      <c r="Z193" s="306"/>
      <c r="AA193" s="306"/>
      <c r="AB193" s="306"/>
      <c r="AC193" s="306"/>
      <c r="AD193" s="306"/>
      <c r="AE193" s="306"/>
      <c r="AF193" s="306"/>
      <c r="AG193" s="306"/>
      <c r="AH193" s="306"/>
      <c r="AI193" s="306"/>
      <c r="AJ193" s="306"/>
      <c r="AK193" s="306"/>
      <c r="AL193" s="306"/>
      <c r="AM193" s="306"/>
      <c r="AN193" s="306"/>
      <c r="AO193" s="306"/>
      <c r="AP193" s="306"/>
      <c r="AQ193" s="306"/>
      <c r="AR193" s="306"/>
      <c r="AS193" s="306"/>
      <c r="AT193" s="306"/>
      <c r="AU193" s="306"/>
    </row>
    <row r="194" spans="2:47" ht="18.75" customHeight="1">
      <c r="B194" s="306" t="s">
        <v>502</v>
      </c>
      <c r="C194" s="306"/>
      <c r="D194" s="306"/>
      <c r="E194" s="306"/>
      <c r="F194" s="306"/>
      <c r="G194" s="306"/>
      <c r="H194" s="306"/>
      <c r="I194" s="306"/>
      <c r="J194" s="306"/>
      <c r="K194" s="306"/>
      <c r="L194" s="306"/>
      <c r="M194" s="306"/>
      <c r="N194" s="306"/>
      <c r="O194" s="306"/>
      <c r="P194" s="306"/>
      <c r="Q194" s="306"/>
      <c r="R194" s="306"/>
      <c r="S194" s="306"/>
      <c r="T194" s="306"/>
      <c r="U194" s="306"/>
      <c r="V194" s="306"/>
      <c r="W194" s="306"/>
      <c r="X194" s="306"/>
      <c r="Y194" s="306"/>
      <c r="Z194" s="306"/>
      <c r="AA194" s="306"/>
      <c r="AB194" s="306"/>
      <c r="AC194" s="306"/>
      <c r="AD194" s="306"/>
      <c r="AE194" s="306"/>
      <c r="AF194" s="306"/>
      <c r="AG194" s="306"/>
      <c r="AH194" s="306"/>
      <c r="AI194" s="306"/>
      <c r="AJ194" s="306"/>
      <c r="AK194" s="306"/>
      <c r="AL194" s="306"/>
      <c r="AM194" s="306"/>
      <c r="AN194" s="306"/>
      <c r="AO194" s="306"/>
      <c r="AP194" s="306"/>
      <c r="AQ194" s="306"/>
      <c r="AR194" s="306"/>
      <c r="AS194" s="306"/>
      <c r="AT194" s="306"/>
      <c r="AU194" s="306"/>
    </row>
    <row r="195" spans="2:47" ht="18.75" customHeight="1">
      <c r="B195" s="306" t="s">
        <v>503</v>
      </c>
      <c r="C195" s="306"/>
      <c r="D195" s="306"/>
      <c r="E195" s="306"/>
      <c r="F195" s="306"/>
      <c r="G195" s="306"/>
      <c r="H195" s="306"/>
      <c r="I195" s="306"/>
      <c r="J195" s="306"/>
      <c r="K195" s="306"/>
      <c r="L195" s="306"/>
      <c r="M195" s="306"/>
      <c r="N195" s="306"/>
      <c r="O195" s="306"/>
      <c r="P195" s="306"/>
      <c r="Q195" s="306"/>
      <c r="R195" s="306"/>
      <c r="S195" s="306"/>
      <c r="T195" s="306"/>
      <c r="U195" s="306"/>
      <c r="V195" s="306"/>
      <c r="W195" s="306"/>
      <c r="X195" s="306"/>
      <c r="Y195" s="306"/>
      <c r="Z195" s="306"/>
      <c r="AA195" s="306"/>
      <c r="AB195" s="306"/>
      <c r="AC195" s="306"/>
      <c r="AD195" s="306"/>
      <c r="AE195" s="306"/>
      <c r="AF195" s="306"/>
      <c r="AG195" s="306"/>
      <c r="AH195" s="306"/>
      <c r="AI195" s="306"/>
      <c r="AJ195" s="306"/>
      <c r="AK195" s="306"/>
      <c r="AL195" s="306"/>
      <c r="AM195" s="306"/>
      <c r="AN195" s="306"/>
      <c r="AO195" s="306"/>
      <c r="AP195" s="306"/>
      <c r="AQ195" s="306"/>
      <c r="AR195" s="306"/>
      <c r="AS195" s="306"/>
      <c r="AT195" s="306"/>
      <c r="AU195" s="306"/>
    </row>
    <row r="196" spans="2:47" ht="18.75" customHeight="1">
      <c r="B196" s="306" t="s">
        <v>504</v>
      </c>
      <c r="C196" s="306"/>
      <c r="D196" s="306"/>
      <c r="E196" s="306"/>
      <c r="F196" s="306"/>
      <c r="G196" s="306"/>
      <c r="H196" s="306"/>
      <c r="I196" s="306"/>
      <c r="J196" s="306"/>
      <c r="K196" s="306"/>
      <c r="L196" s="306"/>
      <c r="M196" s="306"/>
      <c r="N196" s="306"/>
      <c r="O196" s="306"/>
      <c r="P196" s="306"/>
      <c r="Q196" s="306"/>
      <c r="R196" s="306"/>
      <c r="S196" s="306"/>
      <c r="T196" s="306"/>
      <c r="U196" s="306"/>
      <c r="V196" s="306"/>
      <c r="W196" s="306"/>
      <c r="X196" s="306"/>
      <c r="Y196" s="306"/>
      <c r="Z196" s="306"/>
      <c r="AA196" s="306"/>
      <c r="AB196" s="306"/>
      <c r="AC196" s="306"/>
      <c r="AD196" s="306"/>
      <c r="AE196" s="306"/>
      <c r="AF196" s="306"/>
      <c r="AG196" s="306"/>
      <c r="AH196" s="306"/>
      <c r="AI196" s="306"/>
      <c r="AJ196" s="306"/>
      <c r="AK196" s="306"/>
      <c r="AL196" s="306"/>
      <c r="AM196" s="306"/>
      <c r="AN196" s="306"/>
      <c r="AO196" s="306"/>
      <c r="AP196" s="306"/>
      <c r="AQ196" s="306"/>
      <c r="AR196" s="306"/>
      <c r="AS196" s="306"/>
      <c r="AT196" s="306"/>
      <c r="AU196" s="306"/>
    </row>
    <row r="197" spans="2:47" ht="18.75" customHeight="1">
      <c r="B197" s="306" t="s">
        <v>505</v>
      </c>
      <c r="C197" s="306"/>
      <c r="D197" s="306"/>
      <c r="E197" s="306"/>
      <c r="F197" s="306"/>
      <c r="G197" s="306"/>
      <c r="H197" s="306"/>
      <c r="I197" s="306"/>
      <c r="J197" s="306"/>
      <c r="K197" s="306"/>
      <c r="L197" s="306"/>
      <c r="M197" s="306"/>
      <c r="N197" s="306"/>
      <c r="O197" s="306"/>
      <c r="P197" s="306"/>
      <c r="Q197" s="306"/>
      <c r="R197" s="306"/>
      <c r="S197" s="306"/>
      <c r="T197" s="306"/>
      <c r="U197" s="306"/>
      <c r="V197" s="306"/>
      <c r="W197" s="306"/>
      <c r="X197" s="306"/>
      <c r="Y197" s="306"/>
      <c r="Z197" s="306"/>
      <c r="AA197" s="306"/>
      <c r="AB197" s="306"/>
      <c r="AC197" s="306"/>
      <c r="AD197" s="306"/>
      <c r="AE197" s="306"/>
      <c r="AF197" s="306"/>
      <c r="AG197" s="306"/>
      <c r="AH197" s="306"/>
      <c r="AI197" s="306"/>
      <c r="AJ197" s="306"/>
      <c r="AK197" s="306"/>
      <c r="AL197" s="306"/>
      <c r="AM197" s="306"/>
      <c r="AN197" s="306"/>
      <c r="AO197" s="306"/>
      <c r="AP197" s="306"/>
      <c r="AQ197" s="306"/>
      <c r="AR197" s="306"/>
      <c r="AS197" s="306"/>
      <c r="AT197" s="306"/>
      <c r="AU197" s="306"/>
    </row>
    <row r="198" spans="2:47" ht="18.75" customHeight="1">
      <c r="B198" s="306" t="s">
        <v>506</v>
      </c>
      <c r="C198" s="306"/>
      <c r="D198" s="306"/>
      <c r="E198" s="306"/>
      <c r="F198" s="306"/>
      <c r="G198" s="306"/>
      <c r="H198" s="306"/>
      <c r="I198" s="306"/>
      <c r="J198" s="306"/>
      <c r="K198" s="306"/>
      <c r="L198" s="306"/>
      <c r="M198" s="306"/>
      <c r="N198" s="306"/>
      <c r="O198" s="306"/>
      <c r="P198" s="306"/>
      <c r="Q198" s="306"/>
      <c r="R198" s="306"/>
      <c r="S198" s="306"/>
      <c r="T198" s="306"/>
      <c r="U198" s="306"/>
      <c r="V198" s="306"/>
      <c r="W198" s="306"/>
      <c r="X198" s="306"/>
      <c r="Y198" s="306"/>
      <c r="Z198" s="306"/>
      <c r="AA198" s="306"/>
      <c r="AB198" s="306"/>
      <c r="AC198" s="306"/>
      <c r="AD198" s="306"/>
      <c r="AE198" s="306"/>
      <c r="AF198" s="306"/>
      <c r="AG198" s="306"/>
      <c r="AH198" s="306"/>
      <c r="AI198" s="306"/>
      <c r="AJ198" s="306"/>
      <c r="AK198" s="306"/>
      <c r="AL198" s="306"/>
      <c r="AM198" s="306"/>
      <c r="AN198" s="306"/>
      <c r="AO198" s="306"/>
      <c r="AP198" s="306"/>
      <c r="AQ198" s="306"/>
      <c r="AR198" s="306"/>
      <c r="AS198" s="306"/>
      <c r="AT198" s="306"/>
      <c r="AU198" s="306"/>
    </row>
    <row r="199" spans="2:47" ht="18.75" customHeight="1">
      <c r="B199" s="306" t="s">
        <v>507</v>
      </c>
      <c r="C199" s="306"/>
      <c r="D199" s="306"/>
      <c r="E199" s="306"/>
      <c r="F199" s="306"/>
      <c r="G199" s="306"/>
      <c r="H199" s="306"/>
      <c r="I199" s="306"/>
      <c r="J199" s="306"/>
      <c r="K199" s="306"/>
      <c r="L199" s="306"/>
      <c r="M199" s="306"/>
      <c r="N199" s="306"/>
      <c r="O199" s="306"/>
      <c r="P199" s="306"/>
      <c r="Q199" s="306"/>
      <c r="R199" s="306"/>
      <c r="S199" s="306"/>
      <c r="T199" s="306"/>
      <c r="U199" s="306"/>
      <c r="V199" s="306"/>
      <c r="W199" s="306"/>
      <c r="X199" s="306"/>
      <c r="Y199" s="306"/>
      <c r="Z199" s="306"/>
      <c r="AA199" s="306"/>
      <c r="AB199" s="306"/>
      <c r="AC199" s="306"/>
      <c r="AD199" s="306"/>
      <c r="AE199" s="306"/>
      <c r="AF199" s="306"/>
      <c r="AG199" s="306"/>
      <c r="AH199" s="306"/>
      <c r="AI199" s="306"/>
      <c r="AJ199" s="306"/>
      <c r="AK199" s="306"/>
      <c r="AL199" s="306"/>
      <c r="AM199" s="306"/>
      <c r="AN199" s="306"/>
      <c r="AO199" s="306"/>
      <c r="AP199" s="306"/>
      <c r="AQ199" s="306"/>
      <c r="AR199" s="306"/>
      <c r="AS199" s="306"/>
      <c r="AT199" s="306"/>
      <c r="AU199" s="306"/>
    </row>
    <row r="200" spans="2:47" ht="18.75" customHeight="1">
      <c r="B200" s="306" t="s">
        <v>508</v>
      </c>
      <c r="C200" s="306"/>
      <c r="D200" s="306"/>
      <c r="E200" s="306"/>
      <c r="F200" s="306"/>
      <c r="G200" s="306"/>
      <c r="H200" s="306"/>
      <c r="I200" s="306"/>
      <c r="J200" s="306"/>
      <c r="K200" s="306"/>
      <c r="L200" s="306"/>
      <c r="M200" s="306"/>
      <c r="N200" s="306"/>
      <c r="O200" s="306"/>
      <c r="P200" s="306"/>
      <c r="Q200" s="306"/>
      <c r="R200" s="306"/>
      <c r="S200" s="306"/>
      <c r="T200" s="306"/>
      <c r="U200" s="306"/>
      <c r="V200" s="306"/>
      <c r="W200" s="306"/>
      <c r="X200" s="306"/>
      <c r="Y200" s="306"/>
      <c r="Z200" s="306"/>
      <c r="AA200" s="306"/>
      <c r="AB200" s="306"/>
      <c r="AC200" s="306"/>
      <c r="AD200" s="306"/>
      <c r="AE200" s="306"/>
      <c r="AF200" s="306"/>
      <c r="AG200" s="306"/>
      <c r="AH200" s="306"/>
      <c r="AI200" s="306"/>
      <c r="AJ200" s="306"/>
      <c r="AK200" s="306"/>
      <c r="AL200" s="306"/>
      <c r="AM200" s="306"/>
      <c r="AN200" s="306"/>
      <c r="AO200" s="306"/>
      <c r="AP200" s="306"/>
      <c r="AQ200" s="306"/>
      <c r="AR200" s="306"/>
      <c r="AS200" s="306"/>
      <c r="AT200" s="306"/>
      <c r="AU200" s="306"/>
    </row>
    <row r="201" spans="2:47" ht="18.75" customHeight="1">
      <c r="B201" s="306" t="s">
        <v>509</v>
      </c>
      <c r="C201" s="306"/>
      <c r="D201" s="306"/>
      <c r="E201" s="306"/>
      <c r="F201" s="306"/>
      <c r="G201" s="306"/>
      <c r="H201" s="306"/>
      <c r="I201" s="306"/>
      <c r="J201" s="306"/>
      <c r="K201" s="306"/>
      <c r="L201" s="306"/>
      <c r="M201" s="306"/>
      <c r="N201" s="306"/>
      <c r="O201" s="306"/>
      <c r="P201" s="306"/>
      <c r="Q201" s="306"/>
      <c r="R201" s="306"/>
      <c r="S201" s="306"/>
      <c r="T201" s="306"/>
      <c r="U201" s="306"/>
      <c r="V201" s="306"/>
      <c r="W201" s="306"/>
      <c r="X201" s="306"/>
      <c r="Y201" s="306"/>
      <c r="Z201" s="306"/>
      <c r="AA201" s="306"/>
      <c r="AB201" s="306"/>
      <c r="AC201" s="306"/>
      <c r="AD201" s="306"/>
      <c r="AE201" s="306"/>
      <c r="AF201" s="306"/>
      <c r="AG201" s="306"/>
      <c r="AH201" s="306"/>
      <c r="AI201" s="306"/>
      <c r="AJ201" s="306"/>
      <c r="AK201" s="306"/>
      <c r="AL201" s="306"/>
      <c r="AM201" s="306"/>
      <c r="AN201" s="306"/>
      <c r="AO201" s="306"/>
      <c r="AP201" s="306"/>
      <c r="AQ201" s="306"/>
      <c r="AR201" s="306"/>
      <c r="AS201" s="306"/>
      <c r="AT201" s="306"/>
      <c r="AU201" s="306"/>
    </row>
    <row r="202" spans="2:47" ht="18.75" customHeight="1">
      <c r="B202" s="306" t="s">
        <v>510</v>
      </c>
      <c r="C202" s="306"/>
      <c r="D202" s="306"/>
      <c r="E202" s="306"/>
      <c r="F202" s="306"/>
      <c r="G202" s="306"/>
      <c r="H202" s="306"/>
      <c r="I202" s="306"/>
      <c r="J202" s="306"/>
      <c r="K202" s="306"/>
      <c r="L202" s="306"/>
      <c r="M202" s="306"/>
      <c r="N202" s="306"/>
      <c r="O202" s="306"/>
      <c r="P202" s="306"/>
      <c r="Q202" s="306"/>
      <c r="R202" s="306"/>
      <c r="S202" s="306"/>
      <c r="T202" s="306"/>
      <c r="U202" s="306"/>
      <c r="V202" s="306"/>
      <c r="W202" s="306"/>
      <c r="X202" s="306"/>
      <c r="Y202" s="306"/>
      <c r="Z202" s="306"/>
      <c r="AA202" s="306"/>
      <c r="AB202" s="306"/>
      <c r="AC202" s="306"/>
      <c r="AD202" s="306"/>
      <c r="AE202" s="306"/>
      <c r="AF202" s="306"/>
      <c r="AG202" s="306"/>
      <c r="AH202" s="306"/>
      <c r="AI202" s="306"/>
      <c r="AJ202" s="306"/>
      <c r="AK202" s="306"/>
      <c r="AL202" s="306"/>
      <c r="AM202" s="306"/>
      <c r="AN202" s="306"/>
      <c r="AO202" s="306"/>
      <c r="AP202" s="306"/>
      <c r="AQ202" s="306"/>
      <c r="AR202" s="306"/>
      <c r="AS202" s="306"/>
      <c r="AT202" s="306"/>
      <c r="AU202" s="306"/>
    </row>
    <row r="203" spans="2:47" ht="18.75" customHeight="1">
      <c r="B203" s="306" t="s">
        <v>511</v>
      </c>
      <c r="C203" s="306"/>
      <c r="D203" s="306"/>
      <c r="E203" s="306"/>
      <c r="F203" s="306"/>
      <c r="G203" s="306"/>
      <c r="H203" s="306"/>
      <c r="I203" s="306"/>
      <c r="J203" s="306"/>
      <c r="K203" s="306"/>
      <c r="L203" s="306"/>
      <c r="M203" s="306"/>
      <c r="N203" s="306"/>
      <c r="O203" s="306"/>
      <c r="P203" s="306"/>
      <c r="Q203" s="306"/>
      <c r="R203" s="306"/>
      <c r="S203" s="306"/>
      <c r="T203" s="306"/>
      <c r="U203" s="306"/>
      <c r="V203" s="306"/>
      <c r="W203" s="306"/>
      <c r="X203" s="306"/>
      <c r="Y203" s="306"/>
      <c r="Z203" s="306"/>
      <c r="AA203" s="306"/>
      <c r="AB203" s="306"/>
      <c r="AC203" s="306"/>
      <c r="AD203" s="306"/>
      <c r="AE203" s="306"/>
      <c r="AF203" s="306"/>
      <c r="AG203" s="306"/>
      <c r="AH203" s="306"/>
      <c r="AI203" s="306"/>
      <c r="AJ203" s="306"/>
      <c r="AK203" s="306"/>
      <c r="AL203" s="306"/>
      <c r="AM203" s="306"/>
      <c r="AN203" s="306"/>
      <c r="AO203" s="306"/>
      <c r="AP203" s="306"/>
      <c r="AQ203" s="306"/>
      <c r="AR203" s="306"/>
      <c r="AS203" s="306"/>
      <c r="AT203" s="306"/>
      <c r="AU203" s="306"/>
    </row>
    <row r="204" spans="2:47" ht="18.75" customHeight="1">
      <c r="B204" s="306" t="s">
        <v>512</v>
      </c>
      <c r="C204" s="306"/>
      <c r="D204" s="306"/>
      <c r="E204" s="306"/>
      <c r="F204" s="306"/>
      <c r="G204" s="306"/>
      <c r="H204" s="306"/>
      <c r="I204" s="306"/>
      <c r="J204" s="306"/>
      <c r="K204" s="306"/>
      <c r="L204" s="306"/>
      <c r="M204" s="306"/>
      <c r="N204" s="306"/>
      <c r="O204" s="306"/>
      <c r="P204" s="306"/>
      <c r="Q204" s="306"/>
      <c r="R204" s="306"/>
      <c r="S204" s="306"/>
      <c r="T204" s="306"/>
      <c r="U204" s="306"/>
      <c r="V204" s="306"/>
      <c r="W204" s="306"/>
      <c r="X204" s="306"/>
      <c r="Y204" s="306"/>
      <c r="Z204" s="306"/>
      <c r="AA204" s="306"/>
      <c r="AB204" s="306"/>
      <c r="AC204" s="306"/>
      <c r="AD204" s="306"/>
      <c r="AE204" s="306"/>
      <c r="AF204" s="306"/>
      <c r="AG204" s="306"/>
      <c r="AH204" s="306"/>
      <c r="AI204" s="306"/>
      <c r="AJ204" s="306"/>
      <c r="AK204" s="306"/>
      <c r="AL204" s="306"/>
      <c r="AM204" s="306"/>
      <c r="AN204" s="306"/>
      <c r="AO204" s="306"/>
      <c r="AP204" s="306"/>
      <c r="AQ204" s="306"/>
      <c r="AR204" s="306"/>
      <c r="AS204" s="306"/>
      <c r="AT204" s="306"/>
      <c r="AU204" s="306"/>
    </row>
    <row r="205" spans="2:47" ht="18.75" customHeight="1">
      <c r="B205" s="306" t="s">
        <v>513</v>
      </c>
      <c r="C205" s="306"/>
      <c r="D205" s="306"/>
      <c r="E205" s="306"/>
      <c r="F205" s="306"/>
      <c r="G205" s="306"/>
      <c r="H205" s="306"/>
      <c r="I205" s="306"/>
      <c r="J205" s="306"/>
      <c r="K205" s="306"/>
      <c r="L205" s="306"/>
      <c r="M205" s="306"/>
      <c r="N205" s="306"/>
      <c r="O205" s="306"/>
      <c r="P205" s="306"/>
      <c r="Q205" s="306"/>
      <c r="R205" s="306"/>
      <c r="S205" s="306"/>
      <c r="T205" s="306"/>
      <c r="U205" s="306"/>
      <c r="V205" s="306"/>
      <c r="W205" s="306"/>
      <c r="X205" s="306"/>
      <c r="Y205" s="306"/>
      <c r="Z205" s="306"/>
      <c r="AA205" s="306"/>
      <c r="AB205" s="306"/>
      <c r="AC205" s="306"/>
      <c r="AD205" s="306"/>
      <c r="AE205" s="306"/>
      <c r="AF205" s="306"/>
      <c r="AG205" s="306"/>
      <c r="AH205" s="306"/>
      <c r="AI205" s="306"/>
      <c r="AJ205" s="306"/>
      <c r="AK205" s="306"/>
      <c r="AL205" s="306"/>
      <c r="AM205" s="306"/>
      <c r="AN205" s="306"/>
      <c r="AO205" s="306"/>
      <c r="AP205" s="306"/>
      <c r="AQ205" s="306"/>
      <c r="AR205" s="306"/>
      <c r="AS205" s="306"/>
      <c r="AT205" s="306"/>
      <c r="AU205" s="306"/>
    </row>
    <row r="206" spans="2:47" ht="18.75" customHeight="1">
      <c r="B206" s="306" t="s">
        <v>514</v>
      </c>
      <c r="C206" s="306"/>
      <c r="D206" s="306"/>
      <c r="E206" s="306"/>
      <c r="F206" s="306"/>
      <c r="G206" s="306"/>
      <c r="H206" s="306"/>
      <c r="I206" s="306"/>
      <c r="J206" s="306"/>
      <c r="K206" s="306"/>
      <c r="L206" s="306"/>
      <c r="M206" s="306"/>
      <c r="N206" s="306"/>
      <c r="O206" s="306"/>
      <c r="P206" s="306"/>
      <c r="Q206" s="306"/>
      <c r="R206" s="306"/>
      <c r="S206" s="306"/>
      <c r="T206" s="306"/>
      <c r="U206" s="306"/>
      <c r="V206" s="306"/>
      <c r="W206" s="306"/>
      <c r="X206" s="306"/>
      <c r="Y206" s="306"/>
      <c r="Z206" s="306"/>
      <c r="AA206" s="306"/>
      <c r="AB206" s="306"/>
      <c r="AC206" s="306"/>
      <c r="AD206" s="306"/>
      <c r="AE206" s="306"/>
      <c r="AF206" s="306"/>
      <c r="AG206" s="306"/>
      <c r="AH206" s="306"/>
      <c r="AI206" s="306"/>
      <c r="AJ206" s="306"/>
      <c r="AK206" s="306"/>
      <c r="AL206" s="306"/>
      <c r="AM206" s="306"/>
      <c r="AN206" s="306"/>
      <c r="AO206" s="306"/>
      <c r="AP206" s="306"/>
      <c r="AQ206" s="306"/>
      <c r="AR206" s="306"/>
      <c r="AS206" s="306"/>
      <c r="AT206" s="306"/>
      <c r="AU206" s="306"/>
    </row>
    <row r="207" spans="2:47" ht="18.75" customHeight="1">
      <c r="B207" s="306" t="s">
        <v>138</v>
      </c>
      <c r="C207" s="306"/>
      <c r="D207" s="306"/>
      <c r="E207" s="306"/>
      <c r="F207" s="306"/>
      <c r="G207" s="306"/>
      <c r="H207" s="306"/>
      <c r="I207" s="306"/>
      <c r="J207" s="306"/>
      <c r="K207" s="306"/>
      <c r="L207" s="306"/>
      <c r="M207" s="306"/>
      <c r="N207" s="306"/>
      <c r="O207" s="306"/>
      <c r="P207" s="306"/>
      <c r="Q207" s="306"/>
      <c r="R207" s="306"/>
      <c r="S207" s="306"/>
      <c r="T207" s="306"/>
      <c r="U207" s="306"/>
      <c r="V207" s="306"/>
      <c r="W207" s="306"/>
      <c r="X207" s="306"/>
      <c r="Y207" s="306"/>
      <c r="Z207" s="306"/>
      <c r="AA207" s="306"/>
      <c r="AB207" s="306"/>
      <c r="AC207" s="306"/>
      <c r="AD207" s="306"/>
      <c r="AE207" s="306"/>
      <c r="AF207" s="306"/>
      <c r="AG207" s="306"/>
      <c r="AH207" s="306"/>
      <c r="AI207" s="306"/>
      <c r="AJ207" s="306"/>
      <c r="AK207" s="306"/>
      <c r="AL207" s="306"/>
      <c r="AM207" s="306"/>
      <c r="AN207" s="306"/>
      <c r="AO207" s="306"/>
      <c r="AP207" s="306"/>
      <c r="AQ207" s="306"/>
      <c r="AR207" s="306"/>
      <c r="AS207" s="306"/>
      <c r="AT207" s="306"/>
      <c r="AU207" s="306"/>
    </row>
    <row r="208" spans="2:47" ht="18.75" customHeight="1">
      <c r="B208" s="306" t="s">
        <v>515</v>
      </c>
      <c r="C208" s="306"/>
      <c r="D208" s="306"/>
      <c r="E208" s="306"/>
      <c r="F208" s="306"/>
      <c r="G208" s="306"/>
      <c r="H208" s="306"/>
      <c r="I208" s="306"/>
      <c r="J208" s="306"/>
      <c r="K208" s="306"/>
      <c r="L208" s="306"/>
      <c r="M208" s="306"/>
      <c r="N208" s="306"/>
      <c r="O208" s="306"/>
      <c r="P208" s="306"/>
      <c r="Q208" s="306"/>
      <c r="R208" s="306"/>
      <c r="S208" s="306"/>
      <c r="T208" s="306"/>
      <c r="U208" s="306"/>
      <c r="V208" s="306"/>
      <c r="W208" s="306"/>
      <c r="X208" s="306"/>
      <c r="Y208" s="306"/>
      <c r="Z208" s="306"/>
      <c r="AA208" s="306"/>
      <c r="AB208" s="306"/>
      <c r="AC208" s="306"/>
      <c r="AD208" s="306"/>
      <c r="AE208" s="306"/>
      <c r="AF208" s="306"/>
      <c r="AG208" s="306"/>
      <c r="AH208" s="306"/>
      <c r="AI208" s="306"/>
      <c r="AJ208" s="306"/>
      <c r="AK208" s="306"/>
      <c r="AL208" s="306"/>
      <c r="AM208" s="306"/>
      <c r="AN208" s="306"/>
      <c r="AO208" s="306"/>
      <c r="AP208" s="306"/>
      <c r="AQ208" s="306"/>
      <c r="AR208" s="306"/>
      <c r="AS208" s="306"/>
      <c r="AT208" s="306"/>
      <c r="AU208" s="306"/>
    </row>
    <row r="209" spans="2:47" ht="18.75" customHeight="1">
      <c r="B209" s="306" t="s">
        <v>138</v>
      </c>
      <c r="C209" s="306"/>
      <c r="D209" s="306"/>
      <c r="E209" s="306"/>
      <c r="F209" s="306"/>
      <c r="G209" s="306"/>
      <c r="H209" s="306"/>
      <c r="I209" s="306"/>
      <c r="J209" s="306"/>
      <c r="K209" s="306"/>
      <c r="L209" s="306"/>
      <c r="M209" s="306"/>
      <c r="N209" s="306"/>
      <c r="O209" s="306"/>
      <c r="P209" s="306"/>
      <c r="Q209" s="306"/>
      <c r="R209" s="306"/>
      <c r="S209" s="306"/>
      <c r="T209" s="306"/>
      <c r="U209" s="306"/>
      <c r="V209" s="306"/>
      <c r="W209" s="306"/>
      <c r="X209" s="306"/>
      <c r="Y209" s="306"/>
      <c r="Z209" s="306"/>
      <c r="AA209" s="306"/>
      <c r="AB209" s="306"/>
      <c r="AC209" s="306"/>
      <c r="AD209" s="306"/>
      <c r="AE209" s="306"/>
      <c r="AF209" s="306"/>
      <c r="AG209" s="306"/>
      <c r="AH209" s="306"/>
      <c r="AI209" s="306"/>
      <c r="AJ209" s="306"/>
      <c r="AK209" s="306"/>
      <c r="AL209" s="306"/>
      <c r="AM209" s="306"/>
      <c r="AN209" s="306"/>
      <c r="AO209" s="306"/>
      <c r="AP209" s="306"/>
      <c r="AQ209" s="306"/>
      <c r="AR209" s="306"/>
      <c r="AS209" s="306"/>
      <c r="AT209" s="306"/>
      <c r="AU209" s="306"/>
    </row>
    <row r="210" spans="2:47" s="311" customFormat="1" ht="18.75" customHeight="1">
      <c r="B210" s="307" t="s">
        <v>139</v>
      </c>
      <c r="C210" s="307"/>
      <c r="D210" s="307"/>
      <c r="E210" s="307"/>
      <c r="F210" s="307"/>
      <c r="G210" s="307"/>
      <c r="H210" s="307"/>
      <c r="I210" s="307"/>
      <c r="J210" s="307"/>
      <c r="K210" s="307"/>
      <c r="L210" s="307"/>
      <c r="M210" s="307"/>
      <c r="N210" s="307"/>
      <c r="O210" s="307"/>
      <c r="P210" s="307"/>
      <c r="Q210" s="307"/>
      <c r="R210" s="307"/>
      <c r="S210" s="307"/>
      <c r="T210" s="307"/>
      <c r="U210" s="307"/>
      <c r="V210" s="307"/>
      <c r="W210" s="307"/>
      <c r="X210" s="307"/>
      <c r="Y210" s="307"/>
      <c r="Z210" s="307"/>
      <c r="AA210" s="307"/>
      <c r="AB210" s="307"/>
      <c r="AC210" s="307"/>
      <c r="AD210" s="307"/>
      <c r="AE210" s="307"/>
      <c r="AF210" s="307"/>
      <c r="AG210" s="307"/>
      <c r="AH210" s="307"/>
      <c r="AI210" s="307"/>
      <c r="AJ210" s="307"/>
      <c r="AK210" s="307"/>
      <c r="AL210" s="307"/>
      <c r="AM210" s="307"/>
      <c r="AN210" s="307"/>
      <c r="AO210" s="307"/>
      <c r="AP210" s="307"/>
      <c r="AQ210" s="307"/>
      <c r="AR210" s="307"/>
      <c r="AS210" s="307"/>
      <c r="AT210" s="307"/>
      <c r="AU210" s="307"/>
    </row>
    <row r="211" spans="2:47" ht="18.75" customHeight="1">
      <c r="B211" s="306" t="s">
        <v>140</v>
      </c>
      <c r="C211" s="306"/>
      <c r="D211" s="306"/>
      <c r="E211" s="306"/>
      <c r="F211" s="306"/>
      <c r="G211" s="306"/>
      <c r="H211" s="306"/>
      <c r="I211" s="306"/>
      <c r="J211" s="306"/>
      <c r="K211" s="306"/>
      <c r="L211" s="306"/>
      <c r="M211" s="306"/>
      <c r="N211" s="306"/>
      <c r="O211" s="306"/>
      <c r="P211" s="306"/>
      <c r="Q211" s="306"/>
      <c r="R211" s="306"/>
      <c r="S211" s="306"/>
      <c r="T211" s="306"/>
      <c r="U211" s="306"/>
      <c r="V211" s="306"/>
      <c r="W211" s="306"/>
      <c r="X211" s="306"/>
      <c r="Y211" s="306"/>
      <c r="Z211" s="306"/>
      <c r="AA211" s="306"/>
      <c r="AB211" s="306"/>
      <c r="AC211" s="306"/>
      <c r="AD211" s="306"/>
      <c r="AE211" s="306"/>
      <c r="AF211" s="306"/>
      <c r="AG211" s="306"/>
      <c r="AH211" s="306"/>
      <c r="AI211" s="306"/>
      <c r="AJ211" s="306"/>
      <c r="AK211" s="306"/>
      <c r="AL211" s="306"/>
      <c r="AM211" s="306"/>
      <c r="AN211" s="306"/>
      <c r="AO211" s="306"/>
      <c r="AP211" s="306"/>
      <c r="AQ211" s="306"/>
      <c r="AR211" s="306"/>
      <c r="AS211" s="306"/>
      <c r="AT211" s="306"/>
      <c r="AU211" s="306"/>
    </row>
    <row r="212" spans="2:47" ht="18.75" customHeight="1">
      <c r="B212" s="306" t="s">
        <v>516</v>
      </c>
      <c r="C212" s="306"/>
      <c r="D212" s="306"/>
      <c r="E212" s="306"/>
      <c r="F212" s="306"/>
      <c r="G212" s="306"/>
      <c r="H212" s="306"/>
      <c r="I212" s="306"/>
      <c r="J212" s="306"/>
      <c r="K212" s="306"/>
      <c r="L212" s="306"/>
      <c r="M212" s="306"/>
      <c r="N212" s="306"/>
      <c r="O212" s="306"/>
      <c r="P212" s="306"/>
      <c r="Q212" s="306"/>
      <c r="R212" s="306"/>
      <c r="S212" s="306"/>
      <c r="T212" s="306"/>
      <c r="U212" s="306"/>
      <c r="V212" s="306"/>
      <c r="W212" s="306"/>
      <c r="X212" s="306"/>
      <c r="Y212" s="306"/>
      <c r="Z212" s="306"/>
      <c r="AA212" s="306"/>
      <c r="AB212" s="306"/>
      <c r="AC212" s="306"/>
      <c r="AD212" s="306"/>
      <c r="AE212" s="306"/>
      <c r="AF212" s="306"/>
      <c r="AG212" s="306"/>
      <c r="AH212" s="306"/>
      <c r="AI212" s="306"/>
      <c r="AJ212" s="306"/>
      <c r="AK212" s="306"/>
      <c r="AL212" s="306"/>
      <c r="AM212" s="306"/>
      <c r="AN212" s="306"/>
      <c r="AO212" s="306"/>
      <c r="AP212" s="306"/>
      <c r="AQ212" s="306"/>
      <c r="AR212" s="306"/>
      <c r="AS212" s="306"/>
      <c r="AT212" s="306"/>
      <c r="AU212" s="306"/>
    </row>
    <row r="213" spans="2:47" ht="18.75" customHeight="1">
      <c r="B213" s="306" t="s">
        <v>517</v>
      </c>
      <c r="C213" s="306"/>
      <c r="D213" s="306"/>
      <c r="E213" s="306"/>
      <c r="F213" s="306"/>
      <c r="G213" s="306"/>
      <c r="H213" s="306"/>
      <c r="I213" s="306"/>
      <c r="J213" s="306"/>
      <c r="K213" s="306"/>
      <c r="L213" s="306"/>
      <c r="M213" s="306"/>
      <c r="N213" s="306"/>
      <c r="O213" s="306"/>
      <c r="P213" s="306"/>
      <c r="Q213" s="306"/>
      <c r="R213" s="306"/>
      <c r="S213" s="306"/>
      <c r="T213" s="306"/>
      <c r="U213" s="306"/>
      <c r="V213" s="306"/>
      <c r="W213" s="306"/>
      <c r="X213" s="306"/>
      <c r="Y213" s="306"/>
      <c r="Z213" s="306"/>
      <c r="AA213" s="306"/>
      <c r="AB213" s="306"/>
      <c r="AC213" s="306"/>
      <c r="AD213" s="306"/>
      <c r="AE213" s="306"/>
      <c r="AF213" s="306"/>
      <c r="AG213" s="306"/>
      <c r="AH213" s="306"/>
      <c r="AI213" s="306"/>
      <c r="AJ213" s="306"/>
      <c r="AK213" s="306"/>
      <c r="AL213" s="306"/>
      <c r="AM213" s="306"/>
      <c r="AN213" s="306"/>
      <c r="AO213" s="306"/>
      <c r="AP213" s="306"/>
      <c r="AQ213" s="306"/>
      <c r="AR213" s="306"/>
      <c r="AS213" s="306"/>
      <c r="AT213" s="306"/>
      <c r="AU213" s="306"/>
    </row>
    <row r="214" spans="2:47" ht="18.75" customHeight="1">
      <c r="B214" s="306" t="s">
        <v>518</v>
      </c>
      <c r="C214" s="306"/>
      <c r="D214" s="306"/>
      <c r="E214" s="306"/>
      <c r="F214" s="306"/>
      <c r="G214" s="306"/>
      <c r="H214" s="306"/>
      <c r="I214" s="306"/>
      <c r="J214" s="306"/>
      <c r="K214" s="306"/>
      <c r="L214" s="306"/>
      <c r="M214" s="306"/>
      <c r="N214" s="306"/>
      <c r="O214" s="306"/>
      <c r="P214" s="306"/>
      <c r="Q214" s="306"/>
      <c r="R214" s="306"/>
      <c r="S214" s="306"/>
      <c r="T214" s="306"/>
      <c r="U214" s="306"/>
      <c r="V214" s="306"/>
      <c r="W214" s="306"/>
      <c r="X214" s="306"/>
      <c r="Y214" s="306"/>
      <c r="Z214" s="306"/>
      <c r="AA214" s="306"/>
      <c r="AB214" s="306"/>
      <c r="AC214" s="306"/>
      <c r="AD214" s="306"/>
      <c r="AE214" s="306"/>
      <c r="AF214" s="306"/>
      <c r="AG214" s="306"/>
      <c r="AH214" s="306"/>
      <c r="AI214" s="306"/>
      <c r="AJ214" s="306"/>
      <c r="AK214" s="306"/>
      <c r="AL214" s="306"/>
      <c r="AM214" s="306"/>
      <c r="AN214" s="306"/>
      <c r="AO214" s="306"/>
      <c r="AP214" s="306"/>
      <c r="AQ214" s="306"/>
      <c r="AR214" s="306"/>
      <c r="AS214" s="306"/>
      <c r="AT214" s="306"/>
      <c r="AU214" s="306"/>
    </row>
    <row r="215" spans="2:47" ht="18.75" customHeight="1">
      <c r="B215" s="306" t="s">
        <v>519</v>
      </c>
      <c r="C215" s="306"/>
      <c r="D215" s="306"/>
      <c r="E215" s="306"/>
      <c r="F215" s="306"/>
      <c r="G215" s="306"/>
      <c r="H215" s="306"/>
      <c r="I215" s="306"/>
      <c r="J215" s="306"/>
      <c r="K215" s="306"/>
      <c r="L215" s="306"/>
      <c r="M215" s="306"/>
      <c r="N215" s="306"/>
      <c r="O215" s="306"/>
      <c r="P215" s="306"/>
      <c r="Q215" s="306"/>
      <c r="R215" s="306"/>
      <c r="S215" s="306"/>
      <c r="T215" s="306"/>
      <c r="U215" s="306"/>
      <c r="V215" s="306"/>
      <c r="W215" s="306"/>
      <c r="X215" s="306"/>
      <c r="Y215" s="306"/>
      <c r="Z215" s="306"/>
      <c r="AA215" s="306"/>
      <c r="AB215" s="306"/>
      <c r="AC215" s="306"/>
      <c r="AD215" s="306"/>
      <c r="AE215" s="306"/>
      <c r="AF215" s="306"/>
      <c r="AG215" s="306"/>
      <c r="AH215" s="306"/>
      <c r="AI215" s="306"/>
      <c r="AJ215" s="306"/>
      <c r="AK215" s="306"/>
      <c r="AL215" s="306"/>
      <c r="AM215" s="306"/>
      <c r="AN215" s="306"/>
      <c r="AO215" s="306"/>
      <c r="AP215" s="306"/>
      <c r="AQ215" s="306"/>
      <c r="AR215" s="306"/>
      <c r="AS215" s="306"/>
      <c r="AT215" s="306"/>
      <c r="AU215" s="306"/>
    </row>
    <row r="216" spans="2:47" ht="18.75" customHeight="1">
      <c r="B216" s="306" t="s">
        <v>520</v>
      </c>
      <c r="C216" s="306"/>
      <c r="D216" s="306"/>
      <c r="E216" s="306"/>
      <c r="F216" s="306"/>
      <c r="G216" s="306"/>
      <c r="H216" s="306"/>
      <c r="I216" s="306"/>
      <c r="J216" s="306"/>
      <c r="K216" s="306"/>
      <c r="L216" s="306"/>
      <c r="M216" s="306"/>
      <c r="N216" s="306"/>
      <c r="O216" s="306"/>
      <c r="P216" s="306"/>
      <c r="Q216" s="306"/>
      <c r="R216" s="306"/>
      <c r="S216" s="306"/>
      <c r="T216" s="306"/>
      <c r="U216" s="306"/>
      <c r="V216" s="306"/>
      <c r="W216" s="306"/>
      <c r="X216" s="306"/>
      <c r="Y216" s="306"/>
      <c r="Z216" s="306"/>
      <c r="AA216" s="306"/>
      <c r="AB216" s="306"/>
      <c r="AC216" s="306"/>
      <c r="AD216" s="306"/>
      <c r="AE216" s="306"/>
      <c r="AF216" s="306"/>
      <c r="AG216" s="306"/>
      <c r="AH216" s="306"/>
      <c r="AI216" s="306"/>
      <c r="AJ216" s="306"/>
      <c r="AK216" s="306"/>
      <c r="AL216" s="306"/>
      <c r="AM216" s="306"/>
      <c r="AN216" s="306"/>
      <c r="AO216" s="306"/>
      <c r="AP216" s="306"/>
      <c r="AQ216" s="306"/>
      <c r="AR216" s="306"/>
      <c r="AS216" s="306"/>
      <c r="AT216" s="306"/>
      <c r="AU216" s="306"/>
    </row>
    <row r="217" spans="2:47" ht="18.75" customHeight="1">
      <c r="B217" s="306" t="s">
        <v>521</v>
      </c>
      <c r="C217" s="306"/>
      <c r="D217" s="306"/>
      <c r="E217" s="306"/>
      <c r="F217" s="306"/>
      <c r="G217" s="306"/>
      <c r="H217" s="306"/>
      <c r="I217" s="306"/>
      <c r="J217" s="306"/>
      <c r="K217" s="306"/>
      <c r="L217" s="306"/>
      <c r="M217" s="306"/>
      <c r="N217" s="306"/>
      <c r="O217" s="306"/>
      <c r="P217" s="306"/>
      <c r="Q217" s="306"/>
      <c r="R217" s="306"/>
      <c r="S217" s="306"/>
      <c r="T217" s="306"/>
      <c r="U217" s="306"/>
      <c r="V217" s="306"/>
      <c r="W217" s="306"/>
      <c r="X217" s="306"/>
      <c r="Y217" s="306"/>
      <c r="Z217" s="306"/>
      <c r="AA217" s="306"/>
      <c r="AB217" s="306"/>
      <c r="AC217" s="306"/>
      <c r="AD217" s="306"/>
      <c r="AE217" s="306"/>
      <c r="AF217" s="306"/>
      <c r="AG217" s="306"/>
      <c r="AH217" s="306"/>
      <c r="AI217" s="306"/>
      <c r="AJ217" s="306"/>
      <c r="AK217" s="306"/>
      <c r="AL217" s="306"/>
      <c r="AM217" s="306"/>
      <c r="AN217" s="306"/>
      <c r="AO217" s="306"/>
      <c r="AP217" s="306"/>
      <c r="AQ217" s="306"/>
      <c r="AR217" s="306"/>
      <c r="AS217" s="306"/>
      <c r="AT217" s="306"/>
      <c r="AU217" s="306"/>
    </row>
    <row r="218" spans="2:47" ht="18.75" customHeight="1">
      <c r="B218" s="306" t="s">
        <v>522</v>
      </c>
      <c r="C218" s="306"/>
      <c r="D218" s="306"/>
      <c r="E218" s="306"/>
      <c r="F218" s="306"/>
      <c r="G218" s="306"/>
      <c r="H218" s="306"/>
      <c r="I218" s="306"/>
      <c r="J218" s="306"/>
      <c r="K218" s="306"/>
      <c r="L218" s="306"/>
      <c r="M218" s="306"/>
      <c r="N218" s="306"/>
      <c r="O218" s="306"/>
      <c r="P218" s="306"/>
      <c r="Q218" s="306"/>
      <c r="R218" s="306"/>
      <c r="S218" s="306"/>
      <c r="T218" s="306"/>
      <c r="U218" s="306"/>
      <c r="V218" s="306"/>
      <c r="W218" s="306"/>
      <c r="X218" s="306"/>
      <c r="Y218" s="306"/>
      <c r="Z218" s="306"/>
      <c r="AA218" s="306"/>
      <c r="AB218" s="306"/>
      <c r="AC218" s="306"/>
      <c r="AD218" s="306"/>
      <c r="AE218" s="306"/>
      <c r="AF218" s="306"/>
      <c r="AG218" s="306"/>
      <c r="AH218" s="306"/>
      <c r="AI218" s="306"/>
      <c r="AJ218" s="306"/>
      <c r="AK218" s="306"/>
      <c r="AL218" s="306"/>
      <c r="AM218" s="306"/>
      <c r="AN218" s="306"/>
      <c r="AO218" s="306"/>
      <c r="AP218" s="306"/>
      <c r="AQ218" s="306"/>
      <c r="AR218" s="306"/>
      <c r="AS218" s="306"/>
      <c r="AT218" s="306"/>
      <c r="AU218" s="306"/>
    </row>
    <row r="219" spans="2:47" ht="18.75" customHeight="1">
      <c r="B219" s="306" t="s">
        <v>523</v>
      </c>
      <c r="C219" s="306"/>
      <c r="D219" s="306"/>
      <c r="E219" s="306"/>
      <c r="F219" s="306"/>
      <c r="G219" s="306"/>
      <c r="H219" s="306"/>
      <c r="I219" s="306"/>
      <c r="J219" s="306"/>
      <c r="K219" s="306"/>
      <c r="L219" s="306"/>
      <c r="M219" s="306"/>
      <c r="N219" s="306"/>
      <c r="O219" s="306"/>
      <c r="P219" s="306"/>
      <c r="Q219" s="306"/>
      <c r="R219" s="306"/>
      <c r="S219" s="306"/>
      <c r="T219" s="306"/>
      <c r="U219" s="306"/>
      <c r="V219" s="306"/>
      <c r="W219" s="306"/>
      <c r="X219" s="306"/>
      <c r="Y219" s="306"/>
      <c r="Z219" s="306"/>
      <c r="AA219" s="306"/>
      <c r="AB219" s="306"/>
      <c r="AC219" s="306"/>
      <c r="AD219" s="306"/>
      <c r="AE219" s="306"/>
      <c r="AF219" s="306"/>
      <c r="AG219" s="306"/>
      <c r="AH219" s="306"/>
      <c r="AI219" s="306"/>
      <c r="AJ219" s="306"/>
      <c r="AK219" s="306"/>
      <c r="AL219" s="306"/>
      <c r="AM219" s="306"/>
      <c r="AN219" s="306"/>
      <c r="AO219" s="306"/>
      <c r="AP219" s="306"/>
      <c r="AQ219" s="306"/>
      <c r="AR219" s="306"/>
      <c r="AS219" s="306"/>
      <c r="AT219" s="306"/>
      <c r="AU219" s="306"/>
    </row>
    <row r="220" spans="2:47" ht="18.75" customHeight="1">
      <c r="B220" s="306" t="s">
        <v>524</v>
      </c>
      <c r="C220" s="306"/>
      <c r="D220" s="306"/>
      <c r="E220" s="306"/>
      <c r="F220" s="306"/>
      <c r="G220" s="306"/>
      <c r="H220" s="306"/>
      <c r="I220" s="306"/>
      <c r="J220" s="306"/>
      <c r="K220" s="306"/>
      <c r="L220" s="306"/>
      <c r="M220" s="306"/>
      <c r="N220" s="306"/>
      <c r="O220" s="306"/>
      <c r="P220" s="306"/>
      <c r="Q220" s="306"/>
      <c r="R220" s="306"/>
      <c r="S220" s="306"/>
      <c r="T220" s="306"/>
      <c r="U220" s="306"/>
      <c r="V220" s="306"/>
      <c r="W220" s="306"/>
      <c r="X220" s="306"/>
      <c r="Y220" s="306"/>
      <c r="Z220" s="306"/>
      <c r="AA220" s="306"/>
      <c r="AB220" s="306"/>
      <c r="AC220" s="306"/>
      <c r="AD220" s="306"/>
      <c r="AE220" s="306"/>
      <c r="AF220" s="306"/>
      <c r="AG220" s="306"/>
      <c r="AH220" s="306"/>
      <c r="AI220" s="306"/>
      <c r="AJ220" s="306"/>
      <c r="AK220" s="306"/>
      <c r="AL220" s="306"/>
      <c r="AM220" s="306"/>
      <c r="AN220" s="306"/>
      <c r="AO220" s="306"/>
      <c r="AP220" s="306"/>
      <c r="AQ220" s="306"/>
      <c r="AR220" s="306"/>
      <c r="AS220" s="306"/>
      <c r="AT220" s="306"/>
      <c r="AU220" s="306"/>
    </row>
    <row r="221" spans="2:47" ht="18.75" customHeight="1">
      <c r="B221" s="306" t="s">
        <v>525</v>
      </c>
      <c r="C221" s="306"/>
      <c r="D221" s="306"/>
      <c r="E221" s="306"/>
      <c r="F221" s="306"/>
      <c r="G221" s="306"/>
      <c r="H221" s="306"/>
      <c r="I221" s="306"/>
      <c r="J221" s="306"/>
      <c r="K221" s="306"/>
      <c r="L221" s="306"/>
      <c r="M221" s="306"/>
      <c r="N221" s="306"/>
      <c r="O221" s="306"/>
      <c r="P221" s="306"/>
      <c r="Q221" s="306"/>
      <c r="R221" s="306"/>
      <c r="S221" s="306"/>
      <c r="T221" s="306"/>
      <c r="U221" s="306"/>
      <c r="V221" s="306"/>
      <c r="W221" s="306"/>
      <c r="X221" s="306"/>
      <c r="Y221" s="306"/>
      <c r="Z221" s="306"/>
      <c r="AA221" s="306"/>
      <c r="AB221" s="306"/>
      <c r="AC221" s="306"/>
      <c r="AD221" s="306"/>
      <c r="AE221" s="306"/>
      <c r="AF221" s="306"/>
      <c r="AG221" s="306"/>
      <c r="AH221" s="306"/>
      <c r="AI221" s="306"/>
      <c r="AJ221" s="306"/>
      <c r="AK221" s="306"/>
      <c r="AL221" s="306"/>
      <c r="AM221" s="306"/>
      <c r="AN221" s="306"/>
      <c r="AO221" s="306"/>
      <c r="AP221" s="306"/>
      <c r="AQ221" s="306"/>
      <c r="AR221" s="306"/>
      <c r="AS221" s="306"/>
      <c r="AT221" s="306"/>
      <c r="AU221" s="306"/>
    </row>
    <row r="222" spans="2:47" ht="18.75" customHeight="1">
      <c r="B222" s="306" t="s">
        <v>526</v>
      </c>
      <c r="C222" s="306"/>
      <c r="D222" s="306"/>
      <c r="E222" s="306"/>
      <c r="F222" s="306"/>
      <c r="G222" s="306"/>
      <c r="H222" s="306"/>
      <c r="I222" s="306"/>
      <c r="J222" s="306"/>
      <c r="K222" s="306"/>
      <c r="L222" s="306"/>
      <c r="M222" s="306"/>
      <c r="N222" s="306"/>
      <c r="O222" s="306"/>
      <c r="P222" s="306"/>
      <c r="Q222" s="306"/>
      <c r="R222" s="306"/>
      <c r="S222" s="306"/>
      <c r="T222" s="306"/>
      <c r="U222" s="306"/>
      <c r="V222" s="306"/>
      <c r="W222" s="306"/>
      <c r="X222" s="306"/>
      <c r="Y222" s="306"/>
      <c r="Z222" s="306"/>
      <c r="AA222" s="306"/>
      <c r="AB222" s="306"/>
      <c r="AC222" s="306"/>
      <c r="AD222" s="306"/>
      <c r="AE222" s="306"/>
      <c r="AF222" s="306"/>
      <c r="AG222" s="306"/>
      <c r="AH222" s="306"/>
      <c r="AI222" s="306"/>
      <c r="AJ222" s="306"/>
      <c r="AK222" s="306"/>
      <c r="AL222" s="306"/>
      <c r="AM222" s="306"/>
      <c r="AN222" s="306"/>
      <c r="AO222" s="306"/>
      <c r="AP222" s="306"/>
      <c r="AQ222" s="306"/>
      <c r="AR222" s="306"/>
      <c r="AS222" s="306"/>
      <c r="AT222" s="306"/>
      <c r="AU222" s="306"/>
    </row>
    <row r="223" spans="2:47" ht="18.75" customHeight="1">
      <c r="B223" s="306" t="s">
        <v>527</v>
      </c>
      <c r="C223" s="306"/>
      <c r="D223" s="306"/>
      <c r="E223" s="306"/>
      <c r="F223" s="306"/>
      <c r="G223" s="306"/>
      <c r="H223" s="306"/>
      <c r="I223" s="306"/>
      <c r="J223" s="306"/>
      <c r="K223" s="306"/>
      <c r="L223" s="306"/>
      <c r="M223" s="306"/>
      <c r="N223" s="306"/>
      <c r="O223" s="306"/>
      <c r="P223" s="306"/>
      <c r="Q223" s="306"/>
      <c r="R223" s="306"/>
      <c r="S223" s="306"/>
      <c r="T223" s="306"/>
      <c r="U223" s="306"/>
      <c r="V223" s="306"/>
      <c r="W223" s="306"/>
      <c r="X223" s="306"/>
      <c r="Y223" s="306"/>
      <c r="Z223" s="306"/>
      <c r="AA223" s="306"/>
      <c r="AB223" s="306"/>
      <c r="AC223" s="306"/>
      <c r="AD223" s="306"/>
      <c r="AE223" s="306"/>
      <c r="AF223" s="306"/>
      <c r="AG223" s="306"/>
      <c r="AH223" s="306"/>
      <c r="AI223" s="306"/>
      <c r="AJ223" s="306"/>
      <c r="AK223" s="306"/>
      <c r="AL223" s="306"/>
      <c r="AM223" s="306"/>
      <c r="AN223" s="306"/>
      <c r="AO223" s="306"/>
      <c r="AP223" s="306"/>
      <c r="AQ223" s="306"/>
      <c r="AR223" s="306"/>
      <c r="AS223" s="306"/>
      <c r="AT223" s="306"/>
      <c r="AU223" s="306"/>
    </row>
    <row r="224" spans="2:47" ht="18.75" customHeight="1">
      <c r="B224" s="306" t="s">
        <v>528</v>
      </c>
      <c r="C224" s="306"/>
      <c r="D224" s="306"/>
      <c r="E224" s="306"/>
      <c r="F224" s="306"/>
      <c r="G224" s="306"/>
      <c r="H224" s="306"/>
      <c r="I224" s="306"/>
      <c r="J224" s="306"/>
      <c r="K224" s="306"/>
      <c r="L224" s="306"/>
      <c r="M224" s="306"/>
      <c r="N224" s="306"/>
      <c r="O224" s="306"/>
      <c r="P224" s="306"/>
      <c r="Q224" s="306"/>
      <c r="R224" s="306"/>
      <c r="S224" s="306"/>
      <c r="T224" s="306"/>
      <c r="U224" s="306"/>
      <c r="V224" s="306"/>
      <c r="W224" s="306"/>
      <c r="X224" s="306"/>
      <c r="Y224" s="306"/>
      <c r="Z224" s="306"/>
      <c r="AA224" s="306"/>
      <c r="AB224" s="306"/>
      <c r="AC224" s="306"/>
      <c r="AD224" s="306"/>
      <c r="AE224" s="306"/>
      <c r="AF224" s="306"/>
      <c r="AG224" s="306"/>
      <c r="AH224" s="306"/>
      <c r="AI224" s="306"/>
      <c r="AJ224" s="306"/>
      <c r="AK224" s="306"/>
      <c r="AL224" s="306"/>
      <c r="AM224" s="306"/>
      <c r="AN224" s="306"/>
      <c r="AO224" s="306"/>
      <c r="AP224" s="306"/>
      <c r="AQ224" s="306"/>
      <c r="AR224" s="306"/>
      <c r="AS224" s="306"/>
      <c r="AT224" s="306"/>
      <c r="AU224" s="306"/>
    </row>
    <row r="225" spans="2:47" ht="18.75" customHeight="1">
      <c r="B225" s="306" t="s">
        <v>529</v>
      </c>
      <c r="C225" s="306"/>
      <c r="D225" s="306"/>
      <c r="E225" s="306"/>
      <c r="F225" s="306"/>
      <c r="G225" s="306"/>
      <c r="H225" s="306"/>
      <c r="I225" s="306"/>
      <c r="J225" s="306"/>
      <c r="K225" s="306"/>
      <c r="L225" s="306"/>
      <c r="M225" s="306"/>
      <c r="N225" s="306"/>
      <c r="O225" s="306"/>
      <c r="P225" s="306"/>
      <c r="Q225" s="306"/>
      <c r="R225" s="306"/>
      <c r="S225" s="306"/>
      <c r="T225" s="306"/>
      <c r="U225" s="306"/>
      <c r="V225" s="306"/>
      <c r="W225" s="306"/>
      <c r="X225" s="306"/>
      <c r="Y225" s="306"/>
      <c r="Z225" s="306"/>
      <c r="AA225" s="306"/>
      <c r="AB225" s="306"/>
      <c r="AC225" s="306"/>
      <c r="AD225" s="306"/>
      <c r="AE225" s="306"/>
      <c r="AF225" s="306"/>
      <c r="AG225" s="306"/>
      <c r="AH225" s="306"/>
      <c r="AI225" s="306"/>
      <c r="AJ225" s="306"/>
      <c r="AK225" s="306"/>
      <c r="AL225" s="306"/>
      <c r="AM225" s="306"/>
      <c r="AN225" s="306"/>
      <c r="AO225" s="306"/>
      <c r="AP225" s="306"/>
      <c r="AQ225" s="306"/>
      <c r="AR225" s="306"/>
      <c r="AS225" s="306"/>
      <c r="AT225" s="306"/>
      <c r="AU225" s="306"/>
    </row>
    <row r="226" spans="2:47" ht="18.75" customHeight="1">
      <c r="B226" s="306" t="s">
        <v>277</v>
      </c>
      <c r="C226" s="306"/>
      <c r="D226" s="306"/>
      <c r="E226" s="306"/>
      <c r="F226" s="306"/>
      <c r="G226" s="306"/>
      <c r="H226" s="306"/>
      <c r="I226" s="306"/>
      <c r="J226" s="306"/>
      <c r="K226" s="306"/>
      <c r="L226" s="306"/>
      <c r="M226" s="306"/>
      <c r="N226" s="306"/>
      <c r="O226" s="306"/>
      <c r="P226" s="306"/>
      <c r="Q226" s="306"/>
      <c r="R226" s="306"/>
      <c r="S226" s="306"/>
      <c r="T226" s="306"/>
      <c r="U226" s="306"/>
      <c r="V226" s="306"/>
      <c r="W226" s="306"/>
      <c r="X226" s="306"/>
      <c r="Y226" s="306"/>
      <c r="Z226" s="306"/>
      <c r="AA226" s="306"/>
      <c r="AB226" s="306"/>
      <c r="AC226" s="306"/>
      <c r="AD226" s="306"/>
      <c r="AE226" s="306"/>
      <c r="AF226" s="306"/>
      <c r="AG226" s="306"/>
      <c r="AH226" s="306"/>
      <c r="AI226" s="306"/>
      <c r="AJ226" s="306"/>
      <c r="AK226" s="306"/>
      <c r="AL226" s="306"/>
      <c r="AM226" s="306"/>
      <c r="AN226" s="306"/>
      <c r="AO226" s="306"/>
      <c r="AP226" s="306"/>
      <c r="AQ226" s="306"/>
      <c r="AR226" s="306"/>
      <c r="AS226" s="306"/>
      <c r="AT226" s="306"/>
      <c r="AU226" s="306"/>
    </row>
    <row r="227" spans="2:47" ht="18.75" customHeight="1">
      <c r="B227" s="306" t="s">
        <v>530</v>
      </c>
      <c r="C227" s="306"/>
      <c r="D227" s="306"/>
      <c r="E227" s="306"/>
      <c r="F227" s="306"/>
      <c r="G227" s="306"/>
      <c r="H227" s="306"/>
      <c r="I227" s="306"/>
      <c r="J227" s="306"/>
      <c r="K227" s="306"/>
      <c r="L227" s="306"/>
      <c r="M227" s="306"/>
      <c r="N227" s="306"/>
      <c r="O227" s="306"/>
      <c r="P227" s="306"/>
      <c r="Q227" s="306"/>
      <c r="R227" s="306"/>
      <c r="S227" s="306"/>
      <c r="T227" s="306"/>
      <c r="U227" s="306"/>
      <c r="V227" s="306"/>
      <c r="W227" s="306"/>
      <c r="X227" s="306"/>
      <c r="Y227" s="306"/>
      <c r="Z227" s="306"/>
      <c r="AA227" s="306"/>
      <c r="AB227" s="306"/>
      <c r="AC227" s="306"/>
      <c r="AD227" s="306"/>
      <c r="AE227" s="306"/>
      <c r="AF227" s="306"/>
      <c r="AG227" s="306"/>
      <c r="AH227" s="306"/>
      <c r="AI227" s="306"/>
      <c r="AJ227" s="306"/>
      <c r="AK227" s="306"/>
      <c r="AL227" s="306"/>
      <c r="AM227" s="306"/>
      <c r="AN227" s="306"/>
      <c r="AO227" s="306"/>
      <c r="AP227" s="306"/>
      <c r="AQ227" s="306"/>
      <c r="AR227" s="306"/>
      <c r="AS227" s="306"/>
      <c r="AT227" s="306"/>
      <c r="AU227" s="306"/>
    </row>
    <row r="228" spans="2:47" ht="18.75" customHeight="1">
      <c r="B228" s="306" t="s">
        <v>278</v>
      </c>
      <c r="C228" s="306"/>
      <c r="D228" s="306"/>
      <c r="E228" s="306"/>
      <c r="F228" s="306"/>
      <c r="G228" s="306"/>
      <c r="H228" s="306"/>
      <c r="I228" s="306"/>
      <c r="J228" s="306"/>
      <c r="K228" s="306"/>
      <c r="L228" s="306"/>
      <c r="M228" s="306"/>
      <c r="N228" s="306"/>
      <c r="O228" s="306"/>
      <c r="P228" s="306"/>
      <c r="Q228" s="306"/>
      <c r="R228" s="306"/>
      <c r="S228" s="306"/>
      <c r="T228" s="306"/>
      <c r="U228" s="306"/>
      <c r="V228" s="306"/>
      <c r="W228" s="306"/>
      <c r="X228" s="306"/>
      <c r="Y228" s="306"/>
      <c r="Z228" s="306"/>
      <c r="AA228" s="306"/>
      <c r="AB228" s="306"/>
      <c r="AC228" s="306"/>
      <c r="AD228" s="306"/>
      <c r="AE228" s="306"/>
      <c r="AF228" s="306"/>
      <c r="AG228" s="306"/>
      <c r="AH228" s="306"/>
      <c r="AI228" s="306"/>
      <c r="AJ228" s="306"/>
      <c r="AK228" s="306"/>
      <c r="AL228" s="306"/>
      <c r="AM228" s="306"/>
      <c r="AN228" s="306"/>
      <c r="AO228" s="306"/>
      <c r="AP228" s="306"/>
      <c r="AQ228" s="306"/>
      <c r="AR228" s="306"/>
      <c r="AS228" s="306"/>
      <c r="AT228" s="306"/>
      <c r="AU228" s="306"/>
    </row>
    <row r="229" spans="2:47" ht="18.75" customHeight="1">
      <c r="B229" s="306" t="s">
        <v>531</v>
      </c>
      <c r="C229" s="306"/>
      <c r="D229" s="306"/>
      <c r="E229" s="306"/>
      <c r="F229" s="306"/>
      <c r="G229" s="306"/>
      <c r="H229" s="306"/>
      <c r="I229" s="306"/>
      <c r="J229" s="306"/>
      <c r="K229" s="306"/>
      <c r="L229" s="306"/>
      <c r="M229" s="306"/>
      <c r="N229" s="306"/>
      <c r="O229" s="306"/>
      <c r="P229" s="306"/>
      <c r="Q229" s="306"/>
      <c r="R229" s="306"/>
      <c r="S229" s="306"/>
      <c r="T229" s="306"/>
      <c r="U229" s="306"/>
      <c r="V229" s="306"/>
      <c r="W229" s="306"/>
      <c r="X229" s="306"/>
      <c r="Y229" s="306"/>
      <c r="Z229" s="306"/>
      <c r="AA229" s="306"/>
      <c r="AB229" s="306"/>
      <c r="AC229" s="306"/>
      <c r="AD229" s="306"/>
      <c r="AE229" s="306"/>
      <c r="AF229" s="306"/>
      <c r="AG229" s="306"/>
      <c r="AH229" s="306"/>
      <c r="AI229" s="306"/>
      <c r="AJ229" s="306"/>
      <c r="AK229" s="306"/>
      <c r="AL229" s="306"/>
      <c r="AM229" s="306"/>
      <c r="AN229" s="306"/>
      <c r="AO229" s="306"/>
      <c r="AP229" s="306"/>
      <c r="AQ229" s="306"/>
      <c r="AR229" s="306"/>
      <c r="AS229" s="306"/>
      <c r="AT229" s="306"/>
      <c r="AU229" s="306"/>
    </row>
    <row r="230" spans="2:47" s="311" customFormat="1" ht="18.75" customHeight="1">
      <c r="B230" s="307" t="s">
        <v>141</v>
      </c>
      <c r="C230" s="307"/>
      <c r="D230" s="307"/>
      <c r="E230" s="307"/>
      <c r="F230" s="307"/>
      <c r="G230" s="307"/>
      <c r="H230" s="307"/>
      <c r="I230" s="307"/>
      <c r="J230" s="307"/>
      <c r="K230" s="307"/>
      <c r="L230" s="307"/>
      <c r="M230" s="307"/>
      <c r="N230" s="307"/>
      <c r="O230" s="307"/>
      <c r="P230" s="307"/>
      <c r="Q230" s="307"/>
      <c r="R230" s="307"/>
      <c r="S230" s="307"/>
      <c r="T230" s="307"/>
      <c r="U230" s="307"/>
      <c r="V230" s="307"/>
      <c r="W230" s="307"/>
      <c r="X230" s="307"/>
      <c r="Y230" s="307"/>
      <c r="Z230" s="307"/>
      <c r="AA230" s="307"/>
      <c r="AB230" s="307"/>
      <c r="AC230" s="307"/>
      <c r="AD230" s="307"/>
      <c r="AE230" s="307"/>
      <c r="AF230" s="307"/>
      <c r="AG230" s="307"/>
      <c r="AH230" s="307"/>
      <c r="AI230" s="307"/>
      <c r="AJ230" s="307"/>
      <c r="AK230" s="307"/>
      <c r="AL230" s="307"/>
      <c r="AM230" s="307"/>
      <c r="AN230" s="307"/>
      <c r="AO230" s="307"/>
      <c r="AP230" s="307"/>
      <c r="AQ230" s="307"/>
      <c r="AR230" s="307"/>
      <c r="AS230" s="307"/>
      <c r="AT230" s="307"/>
      <c r="AU230" s="307"/>
    </row>
    <row r="231" spans="2:47" ht="18.75" customHeight="1">
      <c r="B231" s="306" t="s">
        <v>144</v>
      </c>
      <c r="C231" s="306"/>
      <c r="D231" s="306"/>
      <c r="E231" s="306"/>
      <c r="F231" s="306"/>
      <c r="G231" s="306"/>
      <c r="H231" s="306"/>
      <c r="I231" s="306"/>
      <c r="J231" s="306"/>
      <c r="K231" s="306"/>
      <c r="L231" s="306"/>
      <c r="M231" s="306"/>
      <c r="N231" s="306"/>
      <c r="O231" s="306"/>
      <c r="P231" s="306"/>
      <c r="Q231" s="306"/>
      <c r="R231" s="306"/>
      <c r="S231" s="306"/>
      <c r="T231" s="306"/>
      <c r="U231" s="306"/>
      <c r="V231" s="306"/>
      <c r="W231" s="306"/>
      <c r="X231" s="306"/>
      <c r="Y231" s="306"/>
      <c r="Z231" s="306"/>
      <c r="AA231" s="306"/>
      <c r="AB231" s="306"/>
      <c r="AC231" s="306"/>
      <c r="AD231" s="306"/>
      <c r="AE231" s="306"/>
      <c r="AF231" s="306"/>
      <c r="AG231" s="306"/>
      <c r="AH231" s="306"/>
      <c r="AI231" s="306"/>
      <c r="AJ231" s="306"/>
      <c r="AK231" s="306"/>
      <c r="AL231" s="306"/>
      <c r="AM231" s="306"/>
      <c r="AN231" s="306"/>
      <c r="AO231" s="306"/>
      <c r="AP231" s="306"/>
      <c r="AQ231" s="306"/>
      <c r="AR231" s="306"/>
      <c r="AS231" s="306"/>
      <c r="AT231" s="306"/>
      <c r="AU231" s="306"/>
    </row>
    <row r="232" spans="2:47" ht="18.75" customHeight="1">
      <c r="B232" s="306" t="s">
        <v>142</v>
      </c>
      <c r="C232" s="306"/>
      <c r="D232" s="306"/>
      <c r="E232" s="306"/>
      <c r="F232" s="306"/>
      <c r="G232" s="306"/>
      <c r="H232" s="306"/>
      <c r="I232" s="306"/>
      <c r="J232" s="306"/>
      <c r="K232" s="306"/>
      <c r="L232" s="306"/>
      <c r="M232" s="306"/>
      <c r="N232" s="306"/>
      <c r="O232" s="306"/>
      <c r="P232" s="306"/>
      <c r="Q232" s="306"/>
      <c r="R232" s="306"/>
      <c r="S232" s="306"/>
      <c r="T232" s="306"/>
      <c r="U232" s="306"/>
      <c r="V232" s="306"/>
      <c r="W232" s="306"/>
      <c r="X232" s="306"/>
      <c r="Y232" s="306"/>
      <c r="Z232" s="306"/>
      <c r="AA232" s="306"/>
      <c r="AB232" s="306"/>
      <c r="AC232" s="306"/>
      <c r="AD232" s="306"/>
      <c r="AE232" s="306"/>
      <c r="AF232" s="306"/>
      <c r="AG232" s="306"/>
      <c r="AH232" s="306"/>
      <c r="AI232" s="306"/>
      <c r="AJ232" s="306"/>
      <c r="AK232" s="306"/>
      <c r="AL232" s="306"/>
      <c r="AM232" s="306"/>
      <c r="AN232" s="306"/>
      <c r="AO232" s="306"/>
      <c r="AP232" s="306"/>
      <c r="AQ232" s="306"/>
      <c r="AR232" s="306"/>
      <c r="AS232" s="306"/>
      <c r="AT232" s="306"/>
      <c r="AU232" s="306"/>
    </row>
    <row r="233" spans="2:47" ht="18.75" customHeight="1">
      <c r="B233" s="306" t="s">
        <v>532</v>
      </c>
      <c r="C233" s="306"/>
      <c r="D233" s="306"/>
      <c r="E233" s="306"/>
      <c r="F233" s="306"/>
      <c r="G233" s="306"/>
      <c r="H233" s="306"/>
      <c r="I233" s="306"/>
      <c r="J233" s="306"/>
      <c r="K233" s="306"/>
      <c r="L233" s="306"/>
      <c r="M233" s="306"/>
      <c r="N233" s="306"/>
      <c r="O233" s="306"/>
      <c r="P233" s="306"/>
      <c r="Q233" s="306"/>
      <c r="R233" s="306"/>
      <c r="S233" s="306"/>
      <c r="T233" s="306"/>
      <c r="U233" s="306"/>
      <c r="V233" s="306"/>
      <c r="W233" s="306"/>
      <c r="X233" s="306"/>
      <c r="Y233" s="306"/>
      <c r="Z233" s="306"/>
      <c r="AA233" s="306"/>
      <c r="AB233" s="306"/>
      <c r="AC233" s="306"/>
      <c r="AD233" s="306"/>
      <c r="AE233" s="306"/>
      <c r="AF233" s="306"/>
      <c r="AG233" s="306"/>
      <c r="AH233" s="306"/>
      <c r="AI233" s="306"/>
      <c r="AJ233" s="306"/>
      <c r="AK233" s="306"/>
      <c r="AL233" s="306"/>
      <c r="AM233" s="306"/>
      <c r="AN233" s="306"/>
      <c r="AO233" s="306"/>
      <c r="AP233" s="306"/>
      <c r="AQ233" s="306"/>
      <c r="AR233" s="306"/>
      <c r="AS233" s="306"/>
      <c r="AT233" s="306"/>
      <c r="AU233" s="306"/>
    </row>
    <row r="234" spans="2:47" ht="18.75" customHeight="1">
      <c r="B234" s="306" t="s">
        <v>533</v>
      </c>
      <c r="C234" s="306"/>
      <c r="D234" s="306"/>
      <c r="E234" s="306"/>
      <c r="F234" s="306"/>
      <c r="G234" s="306"/>
      <c r="H234" s="306"/>
      <c r="I234" s="306"/>
      <c r="J234" s="306"/>
      <c r="K234" s="306"/>
      <c r="L234" s="306"/>
      <c r="M234" s="306"/>
      <c r="N234" s="306"/>
      <c r="O234" s="306"/>
      <c r="P234" s="306"/>
      <c r="Q234" s="306"/>
      <c r="R234" s="306"/>
      <c r="S234" s="306"/>
      <c r="T234" s="306"/>
      <c r="U234" s="306"/>
      <c r="V234" s="306"/>
      <c r="W234" s="306"/>
      <c r="X234" s="306"/>
      <c r="Y234" s="306"/>
      <c r="Z234" s="306"/>
      <c r="AA234" s="306"/>
      <c r="AB234" s="306"/>
      <c r="AC234" s="306"/>
      <c r="AD234" s="306"/>
      <c r="AE234" s="306"/>
      <c r="AF234" s="306"/>
      <c r="AG234" s="306"/>
      <c r="AH234" s="306"/>
      <c r="AI234" s="306"/>
      <c r="AJ234" s="306"/>
      <c r="AK234" s="306"/>
      <c r="AL234" s="306"/>
      <c r="AM234" s="306"/>
      <c r="AN234" s="306"/>
      <c r="AO234" s="306"/>
      <c r="AP234" s="306"/>
      <c r="AQ234" s="306"/>
      <c r="AR234" s="306"/>
      <c r="AS234" s="306"/>
      <c r="AT234" s="306"/>
      <c r="AU234" s="306"/>
    </row>
    <row r="235" spans="2:47" ht="18.75" customHeight="1">
      <c r="B235" s="306" t="s">
        <v>143</v>
      </c>
      <c r="C235" s="306"/>
      <c r="D235" s="306"/>
      <c r="E235" s="306"/>
      <c r="F235" s="306"/>
      <c r="G235" s="306"/>
      <c r="H235" s="306"/>
      <c r="I235" s="306"/>
      <c r="J235" s="306"/>
      <c r="K235" s="306"/>
      <c r="L235" s="306"/>
      <c r="M235" s="306"/>
      <c r="N235" s="306"/>
      <c r="O235" s="306"/>
      <c r="P235" s="306"/>
      <c r="Q235" s="306"/>
      <c r="R235" s="306"/>
      <c r="S235" s="306"/>
      <c r="T235" s="306"/>
      <c r="U235" s="306"/>
      <c r="V235" s="306"/>
      <c r="W235" s="306"/>
      <c r="X235" s="306"/>
      <c r="Y235" s="306"/>
      <c r="Z235" s="306"/>
      <c r="AA235" s="306"/>
      <c r="AB235" s="306"/>
      <c r="AC235" s="306"/>
      <c r="AD235" s="306"/>
      <c r="AE235" s="306"/>
      <c r="AF235" s="306"/>
      <c r="AG235" s="306"/>
      <c r="AH235" s="306"/>
      <c r="AI235" s="306"/>
      <c r="AJ235" s="306"/>
      <c r="AK235" s="306"/>
      <c r="AL235" s="306"/>
      <c r="AM235" s="306"/>
      <c r="AN235" s="306"/>
      <c r="AO235" s="306"/>
      <c r="AP235" s="306"/>
      <c r="AQ235" s="306"/>
      <c r="AR235" s="306"/>
      <c r="AS235" s="306"/>
      <c r="AT235" s="306"/>
      <c r="AU235" s="306"/>
    </row>
    <row r="236" spans="2:47" ht="18.75" customHeight="1">
      <c r="B236" s="306" t="s">
        <v>145</v>
      </c>
      <c r="C236" s="306"/>
      <c r="D236" s="306"/>
      <c r="E236" s="306"/>
      <c r="F236" s="306"/>
      <c r="G236" s="306"/>
      <c r="H236" s="306"/>
      <c r="I236" s="306"/>
      <c r="J236" s="306"/>
      <c r="K236" s="306"/>
      <c r="L236" s="306"/>
      <c r="M236" s="306"/>
      <c r="N236" s="306"/>
      <c r="O236" s="306"/>
      <c r="P236" s="306"/>
      <c r="Q236" s="306"/>
      <c r="R236" s="306"/>
      <c r="S236" s="306"/>
      <c r="T236" s="306"/>
      <c r="U236" s="306"/>
      <c r="V236" s="306"/>
      <c r="W236" s="306"/>
      <c r="X236" s="306"/>
      <c r="Y236" s="306"/>
      <c r="Z236" s="306"/>
      <c r="AA236" s="306"/>
      <c r="AB236" s="306"/>
      <c r="AC236" s="306"/>
      <c r="AD236" s="306"/>
      <c r="AE236" s="306"/>
      <c r="AF236" s="306"/>
      <c r="AG236" s="306"/>
      <c r="AH236" s="306"/>
      <c r="AI236" s="306"/>
      <c r="AJ236" s="306"/>
      <c r="AK236" s="306"/>
      <c r="AL236" s="306"/>
      <c r="AM236" s="306"/>
      <c r="AN236" s="306"/>
      <c r="AO236" s="306"/>
      <c r="AP236" s="306"/>
      <c r="AQ236" s="306"/>
      <c r="AR236" s="306"/>
      <c r="AS236" s="306"/>
      <c r="AT236" s="306"/>
      <c r="AU236" s="306"/>
    </row>
    <row r="237" spans="2:47" ht="18.75" customHeight="1">
      <c r="B237" s="306" t="s">
        <v>534</v>
      </c>
      <c r="C237" s="306"/>
      <c r="D237" s="306"/>
      <c r="E237" s="306"/>
      <c r="F237" s="306"/>
      <c r="G237" s="306"/>
      <c r="H237" s="306"/>
      <c r="I237" s="306"/>
      <c r="J237" s="306"/>
      <c r="K237" s="306"/>
      <c r="L237" s="306"/>
      <c r="M237" s="306"/>
      <c r="N237" s="306"/>
      <c r="O237" s="306"/>
      <c r="P237" s="306"/>
      <c r="Q237" s="306"/>
      <c r="R237" s="306"/>
      <c r="S237" s="306"/>
      <c r="T237" s="306"/>
      <c r="U237" s="306"/>
      <c r="V237" s="306"/>
      <c r="W237" s="306"/>
      <c r="X237" s="306"/>
      <c r="Y237" s="306"/>
      <c r="Z237" s="306"/>
      <c r="AA237" s="306"/>
      <c r="AB237" s="306"/>
      <c r="AC237" s="306"/>
      <c r="AD237" s="306"/>
      <c r="AE237" s="306"/>
      <c r="AF237" s="306"/>
      <c r="AG237" s="306"/>
      <c r="AH237" s="306"/>
      <c r="AI237" s="306"/>
      <c r="AJ237" s="306"/>
      <c r="AK237" s="306"/>
      <c r="AL237" s="306"/>
      <c r="AM237" s="306"/>
      <c r="AN237" s="306"/>
      <c r="AO237" s="306"/>
      <c r="AP237" s="306"/>
      <c r="AQ237" s="306"/>
      <c r="AR237" s="306"/>
      <c r="AS237" s="306"/>
      <c r="AT237" s="306"/>
      <c r="AU237" s="306"/>
    </row>
    <row r="238" spans="2:47" ht="18.75" customHeight="1">
      <c r="B238" s="306" t="s">
        <v>146</v>
      </c>
      <c r="C238" s="306"/>
      <c r="D238" s="306"/>
      <c r="E238" s="306"/>
      <c r="F238" s="306"/>
      <c r="G238" s="306"/>
      <c r="H238" s="306"/>
      <c r="I238" s="306"/>
      <c r="J238" s="306"/>
      <c r="K238" s="306"/>
      <c r="L238" s="306"/>
      <c r="M238" s="306"/>
      <c r="N238" s="306"/>
      <c r="O238" s="306"/>
      <c r="P238" s="306"/>
      <c r="Q238" s="306"/>
      <c r="R238" s="306"/>
      <c r="S238" s="306"/>
      <c r="T238" s="306"/>
      <c r="U238" s="306"/>
      <c r="V238" s="306"/>
      <c r="W238" s="306"/>
      <c r="X238" s="306"/>
      <c r="Y238" s="306"/>
      <c r="Z238" s="306"/>
      <c r="AA238" s="306"/>
      <c r="AB238" s="306"/>
      <c r="AC238" s="306"/>
      <c r="AD238" s="306"/>
      <c r="AE238" s="306"/>
      <c r="AF238" s="306"/>
      <c r="AG238" s="306"/>
      <c r="AH238" s="306"/>
      <c r="AI238" s="306"/>
      <c r="AJ238" s="306"/>
      <c r="AK238" s="306"/>
      <c r="AL238" s="306"/>
      <c r="AM238" s="306"/>
      <c r="AN238" s="306"/>
      <c r="AO238" s="306"/>
      <c r="AP238" s="306"/>
      <c r="AQ238" s="306"/>
      <c r="AR238" s="306"/>
      <c r="AS238" s="306"/>
      <c r="AT238" s="306"/>
      <c r="AU238" s="306"/>
    </row>
    <row r="239" spans="2:47" ht="18.75" customHeight="1">
      <c r="B239" s="306" t="s">
        <v>535</v>
      </c>
      <c r="C239" s="306"/>
      <c r="D239" s="306"/>
      <c r="E239" s="306"/>
      <c r="F239" s="306"/>
      <c r="G239" s="306"/>
      <c r="H239" s="306"/>
      <c r="I239" s="306"/>
      <c r="J239" s="306"/>
      <c r="K239" s="306"/>
      <c r="L239" s="306"/>
      <c r="M239" s="306"/>
      <c r="N239" s="306"/>
      <c r="O239" s="306"/>
      <c r="P239" s="306"/>
      <c r="Q239" s="306"/>
      <c r="R239" s="306"/>
      <c r="S239" s="306"/>
      <c r="T239" s="306"/>
      <c r="U239" s="306"/>
      <c r="V239" s="306"/>
      <c r="W239" s="306"/>
      <c r="X239" s="306"/>
      <c r="Y239" s="306"/>
      <c r="Z239" s="306"/>
      <c r="AA239" s="306"/>
      <c r="AB239" s="306"/>
      <c r="AC239" s="306"/>
      <c r="AD239" s="306"/>
      <c r="AE239" s="306"/>
      <c r="AF239" s="306"/>
      <c r="AG239" s="306"/>
      <c r="AH239" s="306"/>
      <c r="AI239" s="306"/>
      <c r="AJ239" s="306"/>
      <c r="AK239" s="306"/>
      <c r="AL239" s="306"/>
      <c r="AM239" s="306"/>
      <c r="AN239" s="306"/>
      <c r="AO239" s="306"/>
      <c r="AP239" s="306"/>
      <c r="AQ239" s="306"/>
      <c r="AR239" s="306"/>
      <c r="AS239" s="306"/>
      <c r="AT239" s="306"/>
      <c r="AU239" s="306"/>
    </row>
    <row r="240" spans="2:47" ht="18.75" customHeight="1">
      <c r="B240" s="306" t="s">
        <v>536</v>
      </c>
      <c r="C240" s="306"/>
      <c r="D240" s="306"/>
      <c r="E240" s="306"/>
      <c r="F240" s="306"/>
      <c r="G240" s="306"/>
      <c r="H240" s="306"/>
      <c r="I240" s="306"/>
      <c r="J240" s="306"/>
      <c r="K240" s="306"/>
      <c r="L240" s="306"/>
      <c r="M240" s="306"/>
      <c r="N240" s="306"/>
      <c r="O240" s="306"/>
      <c r="P240" s="306"/>
      <c r="Q240" s="306"/>
      <c r="R240" s="306"/>
      <c r="S240" s="306"/>
      <c r="T240" s="306"/>
      <c r="U240" s="306"/>
      <c r="V240" s="306"/>
      <c r="W240" s="306"/>
      <c r="X240" s="306"/>
      <c r="Y240" s="306"/>
      <c r="Z240" s="306"/>
      <c r="AA240" s="306"/>
      <c r="AB240" s="306"/>
      <c r="AC240" s="306"/>
      <c r="AD240" s="306"/>
      <c r="AE240" s="306"/>
      <c r="AF240" s="306"/>
      <c r="AG240" s="306"/>
      <c r="AH240" s="306"/>
      <c r="AI240" s="306"/>
      <c r="AJ240" s="306"/>
      <c r="AK240" s="306"/>
      <c r="AL240" s="306"/>
      <c r="AM240" s="306"/>
      <c r="AN240" s="306"/>
      <c r="AO240" s="306"/>
      <c r="AP240" s="306"/>
      <c r="AQ240" s="306"/>
      <c r="AR240" s="306"/>
      <c r="AS240" s="306"/>
      <c r="AT240" s="306"/>
      <c r="AU240" s="306"/>
    </row>
    <row r="241" spans="2:47" ht="18.75" customHeight="1">
      <c r="B241" s="306" t="s">
        <v>537</v>
      </c>
      <c r="C241" s="306"/>
      <c r="D241" s="306"/>
      <c r="E241" s="306"/>
      <c r="F241" s="306"/>
      <c r="G241" s="306"/>
      <c r="H241" s="306"/>
      <c r="I241" s="306"/>
      <c r="J241" s="306"/>
      <c r="K241" s="306"/>
      <c r="L241" s="306"/>
      <c r="M241" s="306"/>
      <c r="N241" s="306"/>
      <c r="O241" s="306"/>
      <c r="P241" s="306"/>
      <c r="Q241" s="306"/>
      <c r="R241" s="306"/>
      <c r="S241" s="306"/>
      <c r="T241" s="306"/>
      <c r="U241" s="306"/>
      <c r="V241" s="306"/>
      <c r="W241" s="306"/>
      <c r="X241" s="306"/>
      <c r="Y241" s="306"/>
      <c r="Z241" s="306"/>
      <c r="AA241" s="306"/>
      <c r="AB241" s="306"/>
      <c r="AC241" s="306"/>
      <c r="AD241" s="306"/>
      <c r="AE241" s="306"/>
      <c r="AF241" s="306"/>
      <c r="AG241" s="306"/>
      <c r="AH241" s="306"/>
      <c r="AI241" s="306"/>
      <c r="AJ241" s="306"/>
      <c r="AK241" s="306"/>
      <c r="AL241" s="306"/>
      <c r="AM241" s="306"/>
      <c r="AN241" s="306"/>
      <c r="AO241" s="306"/>
      <c r="AP241" s="306"/>
      <c r="AQ241" s="306"/>
      <c r="AR241" s="306"/>
      <c r="AS241" s="306"/>
      <c r="AT241" s="306"/>
      <c r="AU241" s="306"/>
    </row>
    <row r="242" spans="2:47" ht="18.75" customHeight="1">
      <c r="B242" s="306" t="s">
        <v>147</v>
      </c>
      <c r="C242" s="306"/>
      <c r="D242" s="306"/>
      <c r="E242" s="306"/>
      <c r="F242" s="306"/>
      <c r="G242" s="306"/>
      <c r="H242" s="306"/>
      <c r="I242" s="306"/>
      <c r="J242" s="306"/>
      <c r="K242" s="306"/>
      <c r="L242" s="306"/>
      <c r="M242" s="306"/>
      <c r="N242" s="306"/>
      <c r="O242" s="306"/>
      <c r="P242" s="306"/>
      <c r="Q242" s="306"/>
      <c r="R242" s="306"/>
      <c r="S242" s="306"/>
      <c r="T242" s="306"/>
      <c r="U242" s="306"/>
      <c r="V242" s="306"/>
      <c r="W242" s="306"/>
      <c r="X242" s="306"/>
      <c r="Y242" s="306"/>
      <c r="Z242" s="306"/>
      <c r="AA242" s="306"/>
      <c r="AB242" s="306"/>
      <c r="AC242" s="306"/>
      <c r="AD242" s="306"/>
      <c r="AE242" s="306"/>
      <c r="AF242" s="306"/>
      <c r="AG242" s="306"/>
      <c r="AH242" s="306"/>
      <c r="AI242" s="306"/>
      <c r="AJ242" s="306"/>
      <c r="AK242" s="306"/>
      <c r="AL242" s="306"/>
      <c r="AM242" s="306"/>
      <c r="AN242" s="306"/>
      <c r="AO242" s="306"/>
      <c r="AP242" s="306"/>
      <c r="AQ242" s="306"/>
      <c r="AR242" s="306"/>
      <c r="AS242" s="306"/>
      <c r="AT242" s="306"/>
      <c r="AU242" s="306"/>
    </row>
    <row r="243" spans="2:47" ht="18.75" customHeight="1">
      <c r="B243" s="306" t="s">
        <v>538</v>
      </c>
      <c r="C243" s="306"/>
      <c r="D243" s="306"/>
      <c r="E243" s="306"/>
      <c r="F243" s="306"/>
      <c r="G243" s="306"/>
      <c r="H243" s="306"/>
      <c r="I243" s="306"/>
      <c r="J243" s="306"/>
      <c r="K243" s="306"/>
      <c r="L243" s="306"/>
      <c r="M243" s="306"/>
      <c r="N243" s="306"/>
      <c r="O243" s="306"/>
      <c r="P243" s="306"/>
      <c r="Q243" s="306"/>
      <c r="R243" s="306"/>
      <c r="S243" s="306"/>
      <c r="T243" s="306"/>
      <c r="U243" s="306"/>
      <c r="V243" s="306"/>
      <c r="W243" s="306"/>
      <c r="X243" s="306"/>
      <c r="Y243" s="306"/>
      <c r="Z243" s="306"/>
      <c r="AA243" s="306"/>
      <c r="AB243" s="306"/>
      <c r="AC243" s="306"/>
      <c r="AD243" s="306"/>
      <c r="AE243" s="306"/>
      <c r="AF243" s="306"/>
      <c r="AG243" s="306"/>
      <c r="AH243" s="306"/>
      <c r="AI243" s="306"/>
      <c r="AJ243" s="306"/>
      <c r="AK243" s="306"/>
      <c r="AL243" s="306"/>
      <c r="AM243" s="306"/>
      <c r="AN243" s="306"/>
      <c r="AO243" s="306"/>
      <c r="AP243" s="306"/>
      <c r="AQ243" s="306"/>
      <c r="AR243" s="306"/>
      <c r="AS243" s="306"/>
      <c r="AT243" s="306"/>
      <c r="AU243" s="306"/>
    </row>
    <row r="244" spans="2:47" ht="18.75" customHeight="1">
      <c r="B244" s="306" t="s">
        <v>148</v>
      </c>
      <c r="C244" s="306"/>
      <c r="D244" s="306"/>
      <c r="E244" s="306"/>
      <c r="F244" s="306"/>
      <c r="G244" s="306"/>
      <c r="H244" s="306"/>
      <c r="I244" s="306"/>
      <c r="J244" s="306"/>
      <c r="K244" s="306"/>
      <c r="L244" s="306"/>
      <c r="M244" s="306"/>
      <c r="N244" s="306"/>
      <c r="O244" s="306"/>
      <c r="P244" s="306"/>
      <c r="Q244" s="306"/>
      <c r="R244" s="306"/>
      <c r="S244" s="306"/>
      <c r="T244" s="306"/>
      <c r="U244" s="306"/>
      <c r="V244" s="306"/>
      <c r="W244" s="306"/>
      <c r="X244" s="306"/>
      <c r="Y244" s="306"/>
      <c r="Z244" s="306"/>
      <c r="AA244" s="306"/>
      <c r="AB244" s="306"/>
      <c r="AC244" s="306"/>
      <c r="AD244" s="306"/>
      <c r="AE244" s="306"/>
      <c r="AF244" s="306"/>
      <c r="AG244" s="306"/>
      <c r="AH244" s="306"/>
      <c r="AI244" s="306"/>
      <c r="AJ244" s="306"/>
      <c r="AK244" s="306"/>
      <c r="AL244" s="306"/>
      <c r="AM244" s="306"/>
      <c r="AN244" s="306"/>
      <c r="AO244" s="306"/>
      <c r="AP244" s="306"/>
      <c r="AQ244" s="306"/>
      <c r="AR244" s="306"/>
      <c r="AS244" s="306"/>
      <c r="AT244" s="306"/>
      <c r="AU244" s="306"/>
    </row>
    <row r="245" spans="2:47" s="311" customFormat="1" ht="18.75" customHeight="1">
      <c r="B245" s="307" t="s">
        <v>149</v>
      </c>
      <c r="C245" s="307"/>
      <c r="D245" s="307"/>
      <c r="E245" s="307"/>
      <c r="F245" s="307"/>
      <c r="G245" s="307"/>
      <c r="H245" s="307"/>
      <c r="I245" s="307"/>
      <c r="J245" s="307"/>
      <c r="K245" s="307"/>
      <c r="L245" s="307"/>
      <c r="M245" s="307"/>
      <c r="N245" s="307"/>
      <c r="O245" s="307"/>
      <c r="P245" s="307"/>
      <c r="Q245" s="307"/>
      <c r="R245" s="307"/>
      <c r="S245" s="307"/>
      <c r="T245" s="307"/>
      <c r="U245" s="307"/>
      <c r="V245" s="307"/>
      <c r="W245" s="307"/>
      <c r="X245" s="307"/>
      <c r="Y245" s="307"/>
      <c r="Z245" s="307"/>
      <c r="AA245" s="307"/>
      <c r="AB245" s="307"/>
      <c r="AC245" s="307"/>
      <c r="AD245" s="307"/>
      <c r="AE245" s="307"/>
      <c r="AF245" s="307"/>
      <c r="AG245" s="307"/>
      <c r="AH245" s="307"/>
      <c r="AI245" s="307"/>
      <c r="AJ245" s="307"/>
      <c r="AK245" s="307"/>
      <c r="AL245" s="307"/>
      <c r="AM245" s="307"/>
      <c r="AN245" s="307"/>
      <c r="AO245" s="307"/>
      <c r="AP245" s="307"/>
      <c r="AQ245" s="307"/>
      <c r="AR245" s="307"/>
      <c r="AS245" s="307"/>
      <c r="AT245" s="307"/>
      <c r="AU245" s="307"/>
    </row>
    <row r="246" spans="2:47" ht="18.75" customHeight="1">
      <c r="B246" s="306" t="s">
        <v>150</v>
      </c>
      <c r="C246" s="306"/>
      <c r="D246" s="306"/>
      <c r="E246" s="306"/>
      <c r="F246" s="306"/>
      <c r="G246" s="306"/>
      <c r="H246" s="306"/>
      <c r="I246" s="306"/>
      <c r="J246" s="306"/>
      <c r="K246" s="306"/>
      <c r="L246" s="306"/>
      <c r="M246" s="306"/>
      <c r="N246" s="306"/>
      <c r="O246" s="306"/>
      <c r="P246" s="306"/>
      <c r="Q246" s="306"/>
      <c r="R246" s="306"/>
      <c r="S246" s="306"/>
      <c r="T246" s="306"/>
      <c r="U246" s="306"/>
      <c r="V246" s="306"/>
      <c r="W246" s="306"/>
      <c r="X246" s="306"/>
      <c r="Y246" s="306"/>
      <c r="Z246" s="306"/>
      <c r="AA246" s="306"/>
      <c r="AB246" s="306"/>
      <c r="AC246" s="306"/>
      <c r="AD246" s="306"/>
      <c r="AE246" s="306"/>
      <c r="AF246" s="306"/>
      <c r="AG246" s="306"/>
      <c r="AH246" s="306"/>
      <c r="AI246" s="306"/>
      <c r="AJ246" s="306"/>
      <c r="AK246" s="306"/>
      <c r="AL246" s="306"/>
      <c r="AM246" s="306"/>
      <c r="AN246" s="306"/>
      <c r="AO246" s="306"/>
      <c r="AP246" s="306"/>
      <c r="AQ246" s="306"/>
      <c r="AR246" s="306"/>
      <c r="AS246" s="306"/>
      <c r="AT246" s="306"/>
      <c r="AU246" s="306"/>
    </row>
    <row r="247" spans="2:47" ht="18.75" customHeight="1">
      <c r="B247" s="306" t="s">
        <v>151</v>
      </c>
      <c r="C247" s="306"/>
      <c r="D247" s="306"/>
      <c r="E247" s="306"/>
      <c r="F247" s="306"/>
      <c r="G247" s="306"/>
      <c r="H247" s="306"/>
      <c r="I247" s="306"/>
      <c r="J247" s="306"/>
      <c r="K247" s="306"/>
      <c r="L247" s="306"/>
      <c r="M247" s="306"/>
      <c r="N247" s="306"/>
      <c r="O247" s="306"/>
      <c r="P247" s="306"/>
      <c r="Q247" s="306"/>
      <c r="R247" s="306"/>
      <c r="S247" s="306"/>
      <c r="T247" s="306"/>
      <c r="U247" s="306"/>
      <c r="V247" s="306"/>
      <c r="W247" s="306"/>
      <c r="X247" s="306"/>
      <c r="Y247" s="306"/>
      <c r="Z247" s="306"/>
      <c r="AA247" s="306"/>
      <c r="AB247" s="306"/>
      <c r="AC247" s="306"/>
      <c r="AD247" s="306"/>
      <c r="AE247" s="306"/>
      <c r="AF247" s="306"/>
      <c r="AG247" s="306"/>
      <c r="AH247" s="306"/>
      <c r="AI247" s="306"/>
      <c r="AJ247" s="306"/>
      <c r="AK247" s="306"/>
      <c r="AL247" s="306"/>
      <c r="AM247" s="306"/>
      <c r="AN247" s="306"/>
      <c r="AO247" s="306"/>
      <c r="AP247" s="306"/>
      <c r="AQ247" s="306"/>
      <c r="AR247" s="306"/>
      <c r="AS247" s="306"/>
      <c r="AT247" s="306"/>
      <c r="AU247" s="306"/>
    </row>
    <row r="248" spans="2:47" ht="18.75" customHeight="1">
      <c r="B248" s="306" t="s">
        <v>539</v>
      </c>
      <c r="C248" s="306"/>
      <c r="D248" s="306"/>
      <c r="E248" s="306"/>
      <c r="F248" s="306"/>
      <c r="G248" s="306"/>
      <c r="H248" s="306"/>
      <c r="I248" s="306"/>
      <c r="J248" s="306"/>
      <c r="K248" s="306"/>
      <c r="L248" s="306"/>
      <c r="M248" s="306"/>
      <c r="N248" s="306"/>
      <c r="O248" s="306"/>
      <c r="P248" s="306"/>
      <c r="Q248" s="306"/>
      <c r="R248" s="306"/>
      <c r="S248" s="306"/>
      <c r="T248" s="306"/>
      <c r="U248" s="306"/>
      <c r="V248" s="306"/>
      <c r="W248" s="306"/>
      <c r="X248" s="306"/>
      <c r="Y248" s="306"/>
      <c r="Z248" s="306"/>
      <c r="AA248" s="306"/>
      <c r="AB248" s="306"/>
      <c r="AC248" s="306"/>
      <c r="AD248" s="306"/>
      <c r="AE248" s="306"/>
      <c r="AF248" s="306"/>
      <c r="AG248" s="306"/>
      <c r="AH248" s="306"/>
      <c r="AI248" s="306"/>
      <c r="AJ248" s="306"/>
      <c r="AK248" s="306"/>
      <c r="AL248" s="306"/>
      <c r="AM248" s="306"/>
      <c r="AN248" s="306"/>
      <c r="AO248" s="306"/>
      <c r="AP248" s="306"/>
      <c r="AQ248" s="306"/>
      <c r="AR248" s="306"/>
      <c r="AS248" s="306"/>
      <c r="AT248" s="306"/>
      <c r="AU248" s="306"/>
    </row>
    <row r="249" spans="2:47" ht="18.75" customHeight="1">
      <c r="B249" s="306" t="s">
        <v>152</v>
      </c>
      <c r="C249" s="306"/>
      <c r="D249" s="306"/>
      <c r="E249" s="306"/>
      <c r="F249" s="306"/>
      <c r="G249" s="306"/>
      <c r="H249" s="306"/>
      <c r="I249" s="306"/>
      <c r="J249" s="306"/>
      <c r="K249" s="306"/>
      <c r="L249" s="306"/>
      <c r="M249" s="306"/>
      <c r="N249" s="306"/>
      <c r="O249" s="306"/>
      <c r="P249" s="306"/>
      <c r="Q249" s="306"/>
      <c r="R249" s="306"/>
      <c r="S249" s="306"/>
      <c r="T249" s="306"/>
      <c r="U249" s="306"/>
      <c r="V249" s="306"/>
      <c r="W249" s="306"/>
      <c r="X249" s="306"/>
      <c r="Y249" s="306"/>
      <c r="Z249" s="306"/>
      <c r="AA249" s="306"/>
      <c r="AB249" s="306"/>
      <c r="AC249" s="306"/>
      <c r="AD249" s="306"/>
      <c r="AE249" s="306"/>
      <c r="AF249" s="306"/>
      <c r="AG249" s="306"/>
      <c r="AH249" s="306"/>
      <c r="AI249" s="306"/>
      <c r="AJ249" s="306"/>
      <c r="AK249" s="306"/>
      <c r="AL249" s="306"/>
      <c r="AM249" s="306"/>
      <c r="AN249" s="306"/>
      <c r="AO249" s="306"/>
      <c r="AP249" s="306"/>
      <c r="AQ249" s="306"/>
      <c r="AR249" s="306"/>
      <c r="AS249" s="306"/>
      <c r="AT249" s="306"/>
      <c r="AU249" s="306"/>
    </row>
    <row r="250" spans="2:47" ht="18.75" customHeight="1">
      <c r="B250" s="306" t="s">
        <v>153</v>
      </c>
      <c r="C250" s="306"/>
      <c r="D250" s="306"/>
      <c r="E250" s="306"/>
      <c r="F250" s="306"/>
      <c r="G250" s="306"/>
      <c r="H250" s="306"/>
      <c r="I250" s="306"/>
      <c r="J250" s="306"/>
      <c r="K250" s="306"/>
      <c r="L250" s="306"/>
      <c r="M250" s="306"/>
      <c r="N250" s="306"/>
      <c r="O250" s="306"/>
      <c r="P250" s="306"/>
      <c r="Q250" s="306"/>
      <c r="R250" s="306"/>
      <c r="S250" s="306"/>
      <c r="T250" s="306"/>
      <c r="U250" s="306"/>
      <c r="V250" s="306"/>
      <c r="W250" s="306"/>
      <c r="X250" s="306"/>
      <c r="Y250" s="306"/>
      <c r="Z250" s="306"/>
      <c r="AA250" s="306"/>
      <c r="AB250" s="306"/>
      <c r="AC250" s="306"/>
      <c r="AD250" s="306"/>
      <c r="AE250" s="306"/>
      <c r="AF250" s="306"/>
      <c r="AG250" s="306"/>
      <c r="AH250" s="306"/>
      <c r="AI250" s="306"/>
      <c r="AJ250" s="306"/>
      <c r="AK250" s="306"/>
      <c r="AL250" s="306"/>
      <c r="AM250" s="306"/>
      <c r="AN250" s="306"/>
      <c r="AO250" s="306"/>
      <c r="AP250" s="306"/>
      <c r="AQ250" s="306"/>
      <c r="AR250" s="306"/>
      <c r="AS250" s="306"/>
      <c r="AT250" s="306"/>
      <c r="AU250" s="306"/>
    </row>
    <row r="251" spans="2:47" ht="18.75" customHeight="1">
      <c r="B251" s="306" t="s">
        <v>540</v>
      </c>
      <c r="C251" s="306"/>
      <c r="D251" s="306"/>
      <c r="E251" s="306"/>
      <c r="F251" s="306"/>
      <c r="G251" s="306"/>
      <c r="H251" s="306"/>
      <c r="I251" s="306"/>
      <c r="J251" s="306"/>
      <c r="K251" s="306"/>
      <c r="L251" s="306"/>
      <c r="M251" s="306"/>
      <c r="N251" s="306"/>
      <c r="O251" s="306"/>
      <c r="P251" s="306"/>
      <c r="Q251" s="306"/>
      <c r="R251" s="306"/>
      <c r="S251" s="306"/>
      <c r="T251" s="306"/>
      <c r="U251" s="306"/>
      <c r="V251" s="306"/>
      <c r="W251" s="306"/>
      <c r="X251" s="306"/>
      <c r="Y251" s="306"/>
      <c r="Z251" s="306"/>
      <c r="AA251" s="306"/>
      <c r="AB251" s="306"/>
      <c r="AC251" s="306"/>
      <c r="AD251" s="306"/>
      <c r="AE251" s="306"/>
      <c r="AF251" s="306"/>
      <c r="AG251" s="306"/>
      <c r="AH251" s="306"/>
      <c r="AI251" s="306"/>
      <c r="AJ251" s="306"/>
      <c r="AK251" s="306"/>
      <c r="AL251" s="306"/>
      <c r="AM251" s="306"/>
      <c r="AN251" s="306"/>
      <c r="AO251" s="306"/>
      <c r="AP251" s="306"/>
      <c r="AQ251" s="306"/>
      <c r="AR251" s="306"/>
      <c r="AS251" s="306"/>
      <c r="AT251" s="306"/>
      <c r="AU251" s="306"/>
    </row>
    <row r="252" spans="2:47" ht="18.75" customHeight="1">
      <c r="B252" s="306" t="s">
        <v>154</v>
      </c>
      <c r="C252" s="306"/>
      <c r="D252" s="306"/>
      <c r="E252" s="306"/>
      <c r="F252" s="306"/>
      <c r="G252" s="306"/>
      <c r="H252" s="306"/>
      <c r="I252" s="306"/>
      <c r="J252" s="306"/>
      <c r="K252" s="306"/>
      <c r="L252" s="306"/>
      <c r="M252" s="306"/>
      <c r="N252" s="306"/>
      <c r="O252" s="306"/>
      <c r="P252" s="306"/>
      <c r="Q252" s="306"/>
      <c r="R252" s="306"/>
      <c r="S252" s="306"/>
      <c r="T252" s="306"/>
      <c r="U252" s="306"/>
      <c r="V252" s="306"/>
      <c r="W252" s="306"/>
      <c r="X252" s="306"/>
      <c r="Y252" s="306"/>
      <c r="Z252" s="306"/>
      <c r="AA252" s="306"/>
      <c r="AB252" s="306"/>
      <c r="AC252" s="306"/>
      <c r="AD252" s="306"/>
      <c r="AE252" s="306"/>
      <c r="AF252" s="306"/>
      <c r="AG252" s="306"/>
      <c r="AH252" s="306"/>
      <c r="AI252" s="306"/>
      <c r="AJ252" s="306"/>
      <c r="AK252" s="306"/>
      <c r="AL252" s="306"/>
      <c r="AM252" s="306"/>
      <c r="AN252" s="306"/>
      <c r="AO252" s="306"/>
      <c r="AP252" s="306"/>
      <c r="AQ252" s="306"/>
      <c r="AR252" s="306"/>
      <c r="AS252" s="306"/>
      <c r="AT252" s="306"/>
      <c r="AU252" s="306"/>
    </row>
    <row r="253" spans="2:47" ht="18.75" customHeight="1">
      <c r="B253" s="306" t="s">
        <v>150</v>
      </c>
      <c r="C253" s="306"/>
      <c r="D253" s="306"/>
      <c r="E253" s="306"/>
      <c r="F253" s="306"/>
      <c r="G253" s="306"/>
      <c r="H253" s="306"/>
      <c r="I253" s="306"/>
      <c r="J253" s="306"/>
      <c r="K253" s="306"/>
      <c r="L253" s="306"/>
      <c r="M253" s="306"/>
      <c r="N253" s="306"/>
      <c r="O253" s="306"/>
      <c r="P253" s="306"/>
      <c r="Q253" s="306"/>
      <c r="R253" s="306"/>
      <c r="S253" s="306"/>
      <c r="T253" s="306"/>
      <c r="U253" s="306"/>
      <c r="V253" s="306"/>
      <c r="W253" s="306"/>
      <c r="X253" s="306"/>
      <c r="Y253" s="306"/>
      <c r="Z253" s="306"/>
      <c r="AA253" s="306"/>
      <c r="AB253" s="306"/>
      <c r="AC253" s="306"/>
      <c r="AD253" s="306"/>
      <c r="AE253" s="306"/>
      <c r="AF253" s="306"/>
      <c r="AG253" s="306"/>
      <c r="AH253" s="306"/>
      <c r="AI253" s="306"/>
      <c r="AJ253" s="306"/>
      <c r="AK253" s="306"/>
      <c r="AL253" s="306"/>
      <c r="AM253" s="306"/>
      <c r="AN253" s="306"/>
      <c r="AO253" s="306"/>
      <c r="AP253" s="306"/>
      <c r="AQ253" s="306"/>
      <c r="AR253" s="306"/>
      <c r="AS253" s="306"/>
      <c r="AT253" s="306"/>
      <c r="AU253" s="306"/>
    </row>
    <row r="254" spans="2:47" ht="18.75" customHeight="1">
      <c r="B254" s="306" t="s">
        <v>541</v>
      </c>
      <c r="C254" s="306"/>
      <c r="D254" s="306"/>
      <c r="E254" s="306"/>
      <c r="F254" s="306"/>
      <c r="G254" s="306"/>
      <c r="H254" s="306"/>
      <c r="I254" s="306"/>
      <c r="J254" s="306"/>
      <c r="K254" s="306"/>
      <c r="L254" s="306"/>
      <c r="M254" s="306"/>
      <c r="N254" s="306"/>
      <c r="O254" s="306"/>
      <c r="P254" s="306"/>
      <c r="Q254" s="306"/>
      <c r="R254" s="306"/>
      <c r="S254" s="306"/>
      <c r="T254" s="306"/>
      <c r="U254" s="306"/>
      <c r="V254" s="306"/>
      <c r="W254" s="306"/>
      <c r="X254" s="306"/>
      <c r="Y254" s="306"/>
      <c r="Z254" s="306"/>
      <c r="AA254" s="306"/>
      <c r="AB254" s="306"/>
      <c r="AC254" s="306"/>
      <c r="AD254" s="306"/>
      <c r="AE254" s="306"/>
      <c r="AF254" s="306"/>
      <c r="AG254" s="306"/>
      <c r="AH254" s="306"/>
      <c r="AI254" s="306"/>
      <c r="AJ254" s="306"/>
      <c r="AK254" s="306"/>
      <c r="AL254" s="306"/>
      <c r="AM254" s="306"/>
      <c r="AN254" s="306"/>
      <c r="AO254" s="306"/>
      <c r="AP254" s="306"/>
      <c r="AQ254" s="306"/>
      <c r="AR254" s="306"/>
      <c r="AS254" s="306"/>
      <c r="AT254" s="306"/>
      <c r="AU254" s="306"/>
    </row>
    <row r="255" spans="2:47" ht="18.75" customHeight="1">
      <c r="B255" s="306" t="s">
        <v>542</v>
      </c>
      <c r="C255" s="306"/>
      <c r="D255" s="306"/>
      <c r="E255" s="306"/>
      <c r="F255" s="306"/>
      <c r="G255" s="306"/>
      <c r="H255" s="306"/>
      <c r="I255" s="306"/>
      <c r="J255" s="306"/>
      <c r="K255" s="306"/>
      <c r="L255" s="306"/>
      <c r="M255" s="306"/>
      <c r="N255" s="306"/>
      <c r="O255" s="306"/>
      <c r="P255" s="306"/>
      <c r="Q255" s="306"/>
      <c r="R255" s="306"/>
      <c r="S255" s="306"/>
      <c r="T255" s="306"/>
      <c r="U255" s="306"/>
      <c r="V255" s="306"/>
      <c r="W255" s="306"/>
      <c r="X255" s="306"/>
      <c r="Y255" s="306"/>
      <c r="Z255" s="306"/>
      <c r="AA255" s="306"/>
      <c r="AB255" s="306"/>
      <c r="AC255" s="306"/>
      <c r="AD255" s="306"/>
      <c r="AE255" s="306"/>
      <c r="AF255" s="306"/>
      <c r="AG255" s="306"/>
      <c r="AH255" s="306"/>
      <c r="AI255" s="306"/>
      <c r="AJ255" s="306"/>
      <c r="AK255" s="306"/>
      <c r="AL255" s="306"/>
      <c r="AM255" s="306"/>
      <c r="AN255" s="306"/>
      <c r="AO255" s="306"/>
      <c r="AP255" s="306"/>
      <c r="AQ255" s="306"/>
      <c r="AR255" s="306"/>
      <c r="AS255" s="306"/>
      <c r="AT255" s="306"/>
      <c r="AU255" s="306"/>
    </row>
    <row r="256" spans="2:47" ht="18.75" customHeight="1">
      <c r="B256" s="306" t="s">
        <v>155</v>
      </c>
      <c r="C256" s="306"/>
      <c r="D256" s="306"/>
      <c r="E256" s="306"/>
      <c r="F256" s="306"/>
      <c r="G256" s="306"/>
      <c r="H256" s="306"/>
      <c r="I256" s="306"/>
      <c r="J256" s="306"/>
      <c r="K256" s="306"/>
      <c r="L256" s="306"/>
      <c r="M256" s="306"/>
      <c r="N256" s="306"/>
      <c r="O256" s="306"/>
      <c r="P256" s="306"/>
      <c r="Q256" s="306"/>
      <c r="R256" s="306"/>
      <c r="S256" s="306"/>
      <c r="T256" s="306"/>
      <c r="U256" s="306"/>
      <c r="V256" s="306"/>
      <c r="W256" s="306"/>
      <c r="X256" s="306"/>
      <c r="Y256" s="306"/>
      <c r="Z256" s="306"/>
      <c r="AA256" s="306"/>
      <c r="AB256" s="306"/>
      <c r="AC256" s="306"/>
      <c r="AD256" s="306"/>
      <c r="AE256" s="306"/>
      <c r="AF256" s="306"/>
      <c r="AG256" s="306"/>
      <c r="AH256" s="306"/>
      <c r="AI256" s="306"/>
      <c r="AJ256" s="306"/>
      <c r="AK256" s="306"/>
      <c r="AL256" s="306"/>
      <c r="AM256" s="306"/>
      <c r="AN256" s="306"/>
      <c r="AO256" s="306"/>
      <c r="AP256" s="306"/>
      <c r="AQ256" s="306"/>
      <c r="AR256" s="306"/>
      <c r="AS256" s="306"/>
      <c r="AT256" s="306"/>
      <c r="AU256" s="306"/>
    </row>
    <row r="257" spans="2:47" ht="18.75" customHeight="1">
      <c r="B257" s="306" t="s">
        <v>156</v>
      </c>
      <c r="C257" s="306"/>
      <c r="D257" s="306"/>
      <c r="E257" s="306"/>
      <c r="F257" s="306"/>
      <c r="G257" s="306"/>
      <c r="H257" s="306"/>
      <c r="I257" s="306"/>
      <c r="J257" s="306"/>
      <c r="K257" s="306"/>
      <c r="L257" s="306"/>
      <c r="M257" s="306"/>
      <c r="N257" s="306"/>
      <c r="O257" s="306"/>
      <c r="P257" s="306"/>
      <c r="Q257" s="306"/>
      <c r="R257" s="306"/>
      <c r="S257" s="306"/>
      <c r="T257" s="306"/>
      <c r="U257" s="306"/>
      <c r="V257" s="306"/>
      <c r="W257" s="306"/>
      <c r="X257" s="306"/>
      <c r="Y257" s="306"/>
      <c r="Z257" s="306"/>
      <c r="AA257" s="306"/>
      <c r="AB257" s="306"/>
      <c r="AC257" s="306"/>
      <c r="AD257" s="306"/>
      <c r="AE257" s="306"/>
      <c r="AF257" s="306"/>
      <c r="AG257" s="306"/>
      <c r="AH257" s="306"/>
      <c r="AI257" s="306"/>
      <c r="AJ257" s="306"/>
      <c r="AK257" s="306"/>
      <c r="AL257" s="306"/>
      <c r="AM257" s="306"/>
      <c r="AN257" s="306"/>
      <c r="AO257" s="306"/>
      <c r="AP257" s="306"/>
      <c r="AQ257" s="306"/>
      <c r="AR257" s="306"/>
      <c r="AS257" s="306"/>
      <c r="AT257" s="306"/>
      <c r="AU257" s="306"/>
    </row>
    <row r="258" spans="2:47" ht="18.75" customHeight="1">
      <c r="B258" s="306" t="s">
        <v>157</v>
      </c>
      <c r="C258" s="306"/>
      <c r="D258" s="306"/>
      <c r="E258" s="306"/>
      <c r="F258" s="306"/>
      <c r="G258" s="306"/>
      <c r="H258" s="306"/>
      <c r="I258" s="306"/>
      <c r="J258" s="306"/>
      <c r="K258" s="306"/>
      <c r="L258" s="306"/>
      <c r="M258" s="306"/>
      <c r="N258" s="306"/>
      <c r="O258" s="306"/>
      <c r="P258" s="306"/>
      <c r="Q258" s="306"/>
      <c r="R258" s="306"/>
      <c r="S258" s="306"/>
      <c r="T258" s="306"/>
      <c r="U258" s="306"/>
      <c r="V258" s="306"/>
      <c r="W258" s="306"/>
      <c r="X258" s="306"/>
      <c r="Y258" s="306"/>
      <c r="Z258" s="306"/>
      <c r="AA258" s="306"/>
      <c r="AB258" s="306"/>
      <c r="AC258" s="306"/>
      <c r="AD258" s="306"/>
      <c r="AE258" s="306"/>
      <c r="AF258" s="306"/>
      <c r="AG258" s="306"/>
      <c r="AH258" s="306"/>
      <c r="AI258" s="306"/>
      <c r="AJ258" s="306"/>
      <c r="AK258" s="306"/>
      <c r="AL258" s="306"/>
      <c r="AM258" s="306"/>
      <c r="AN258" s="306"/>
      <c r="AO258" s="306"/>
      <c r="AP258" s="306"/>
      <c r="AQ258" s="306"/>
      <c r="AR258" s="306"/>
      <c r="AS258" s="306"/>
      <c r="AT258" s="306"/>
      <c r="AU258" s="306"/>
    </row>
    <row r="259" spans="2:47" ht="18.75" customHeight="1">
      <c r="B259" s="306" t="s">
        <v>543</v>
      </c>
      <c r="C259" s="306"/>
      <c r="D259" s="306"/>
      <c r="E259" s="306"/>
      <c r="F259" s="306"/>
      <c r="G259" s="306"/>
      <c r="H259" s="306"/>
      <c r="I259" s="306"/>
      <c r="J259" s="306"/>
      <c r="K259" s="306"/>
      <c r="L259" s="306"/>
      <c r="M259" s="306"/>
      <c r="N259" s="306"/>
      <c r="O259" s="306"/>
      <c r="P259" s="306"/>
      <c r="Q259" s="306"/>
      <c r="R259" s="306"/>
      <c r="S259" s="306"/>
      <c r="T259" s="306"/>
      <c r="U259" s="306"/>
      <c r="V259" s="306"/>
      <c r="W259" s="306"/>
      <c r="X259" s="306"/>
      <c r="Y259" s="306"/>
      <c r="Z259" s="306"/>
      <c r="AA259" s="306"/>
      <c r="AB259" s="306"/>
      <c r="AC259" s="306"/>
      <c r="AD259" s="306"/>
      <c r="AE259" s="306"/>
      <c r="AF259" s="306"/>
      <c r="AG259" s="306"/>
      <c r="AH259" s="306"/>
      <c r="AI259" s="306"/>
      <c r="AJ259" s="306"/>
      <c r="AK259" s="306"/>
      <c r="AL259" s="306"/>
      <c r="AM259" s="306"/>
      <c r="AN259" s="306"/>
      <c r="AO259" s="306"/>
      <c r="AP259" s="306"/>
      <c r="AQ259" s="306"/>
      <c r="AR259" s="306"/>
      <c r="AS259" s="306"/>
      <c r="AT259" s="306"/>
      <c r="AU259" s="306"/>
    </row>
    <row r="260" spans="2:47" ht="18.75" customHeight="1">
      <c r="B260" s="306" t="s">
        <v>544</v>
      </c>
      <c r="C260" s="306"/>
      <c r="D260" s="306"/>
      <c r="E260" s="306"/>
      <c r="F260" s="306"/>
      <c r="G260" s="306"/>
      <c r="H260" s="306"/>
      <c r="I260" s="306"/>
      <c r="J260" s="306"/>
      <c r="K260" s="306"/>
      <c r="L260" s="306"/>
      <c r="M260" s="306"/>
      <c r="N260" s="306"/>
      <c r="O260" s="306"/>
      <c r="P260" s="306"/>
      <c r="Q260" s="306"/>
      <c r="R260" s="306"/>
      <c r="S260" s="306"/>
      <c r="T260" s="306"/>
      <c r="U260" s="306"/>
      <c r="V260" s="306"/>
      <c r="W260" s="306"/>
      <c r="X260" s="306"/>
      <c r="Y260" s="306"/>
      <c r="Z260" s="306"/>
      <c r="AA260" s="306"/>
      <c r="AB260" s="306"/>
      <c r="AC260" s="306"/>
      <c r="AD260" s="306"/>
      <c r="AE260" s="306"/>
      <c r="AF260" s="306"/>
      <c r="AG260" s="306"/>
      <c r="AH260" s="306"/>
      <c r="AI260" s="306"/>
      <c r="AJ260" s="306"/>
      <c r="AK260" s="306"/>
      <c r="AL260" s="306"/>
      <c r="AM260" s="306"/>
      <c r="AN260" s="306"/>
      <c r="AO260" s="306"/>
      <c r="AP260" s="306"/>
      <c r="AQ260" s="306"/>
      <c r="AR260" s="306"/>
      <c r="AS260" s="306"/>
      <c r="AT260" s="306"/>
      <c r="AU260" s="306"/>
    </row>
    <row r="261" spans="2:47" ht="18.75" customHeight="1">
      <c r="B261" s="306" t="s">
        <v>545</v>
      </c>
      <c r="C261" s="306"/>
      <c r="D261" s="306"/>
      <c r="E261" s="306"/>
      <c r="F261" s="306"/>
      <c r="G261" s="306"/>
      <c r="H261" s="306"/>
      <c r="I261" s="306"/>
      <c r="J261" s="306"/>
      <c r="K261" s="306"/>
      <c r="L261" s="306"/>
      <c r="M261" s="306"/>
      <c r="N261" s="306"/>
      <c r="O261" s="306"/>
      <c r="P261" s="306"/>
      <c r="Q261" s="306"/>
      <c r="R261" s="306"/>
      <c r="S261" s="306"/>
      <c r="T261" s="306"/>
      <c r="U261" s="306"/>
      <c r="V261" s="306"/>
      <c r="W261" s="306"/>
      <c r="X261" s="306"/>
      <c r="Y261" s="306"/>
      <c r="Z261" s="306"/>
      <c r="AA261" s="306"/>
      <c r="AB261" s="306"/>
      <c r="AC261" s="306"/>
      <c r="AD261" s="306"/>
      <c r="AE261" s="306"/>
      <c r="AF261" s="306"/>
      <c r="AG261" s="306"/>
      <c r="AH261" s="306"/>
      <c r="AI261" s="306"/>
      <c r="AJ261" s="306"/>
      <c r="AK261" s="306"/>
      <c r="AL261" s="306"/>
      <c r="AM261" s="306"/>
      <c r="AN261" s="306"/>
      <c r="AO261" s="306"/>
      <c r="AP261" s="306"/>
      <c r="AQ261" s="306"/>
      <c r="AR261" s="306"/>
      <c r="AS261" s="306"/>
      <c r="AT261" s="306"/>
      <c r="AU261" s="306"/>
    </row>
    <row r="262" spans="2:47" ht="18.75" customHeight="1">
      <c r="B262" s="306" t="s">
        <v>156</v>
      </c>
      <c r="C262" s="306"/>
      <c r="D262" s="306"/>
      <c r="E262" s="306"/>
      <c r="F262" s="306"/>
      <c r="G262" s="306"/>
      <c r="H262" s="306"/>
      <c r="I262" s="306"/>
      <c r="J262" s="306"/>
      <c r="K262" s="306"/>
      <c r="L262" s="306"/>
      <c r="M262" s="306"/>
      <c r="N262" s="306"/>
      <c r="O262" s="306"/>
      <c r="P262" s="306"/>
      <c r="Q262" s="306"/>
      <c r="R262" s="306"/>
      <c r="S262" s="306"/>
      <c r="T262" s="306"/>
      <c r="U262" s="306"/>
      <c r="V262" s="306"/>
      <c r="W262" s="306"/>
      <c r="X262" s="306"/>
      <c r="Y262" s="306"/>
      <c r="Z262" s="306"/>
      <c r="AA262" s="306"/>
      <c r="AB262" s="306"/>
      <c r="AC262" s="306"/>
      <c r="AD262" s="306"/>
      <c r="AE262" s="306"/>
      <c r="AF262" s="306"/>
      <c r="AG262" s="306"/>
      <c r="AH262" s="306"/>
      <c r="AI262" s="306"/>
      <c r="AJ262" s="306"/>
      <c r="AK262" s="306"/>
      <c r="AL262" s="306"/>
      <c r="AM262" s="306"/>
      <c r="AN262" s="306"/>
      <c r="AO262" s="306"/>
      <c r="AP262" s="306"/>
      <c r="AQ262" s="306"/>
      <c r="AR262" s="306"/>
      <c r="AS262" s="306"/>
      <c r="AT262" s="306"/>
      <c r="AU262" s="306"/>
    </row>
    <row r="263" spans="2:47" s="312" customFormat="1" ht="18.75" customHeight="1">
      <c r="B263" s="307" t="s">
        <v>155</v>
      </c>
      <c r="C263" s="310"/>
      <c r="D263" s="310"/>
      <c r="E263" s="310"/>
      <c r="F263" s="310"/>
      <c r="G263" s="310"/>
      <c r="H263" s="310"/>
      <c r="I263" s="310"/>
      <c r="J263" s="310"/>
      <c r="K263" s="310"/>
      <c r="L263" s="310"/>
      <c r="M263" s="310"/>
      <c r="N263" s="310"/>
      <c r="O263" s="310"/>
      <c r="P263" s="310"/>
      <c r="Q263" s="310"/>
      <c r="R263" s="310"/>
      <c r="S263" s="310"/>
      <c r="T263" s="310"/>
      <c r="U263" s="310"/>
      <c r="V263" s="310"/>
      <c r="W263" s="310"/>
      <c r="X263" s="310"/>
      <c r="Y263" s="310"/>
      <c r="Z263" s="310"/>
      <c r="AA263" s="310"/>
      <c r="AB263" s="310"/>
      <c r="AC263" s="310"/>
      <c r="AD263" s="310"/>
      <c r="AE263" s="310"/>
      <c r="AF263" s="310"/>
      <c r="AG263" s="310"/>
      <c r="AH263" s="310"/>
      <c r="AI263" s="310"/>
      <c r="AJ263" s="310"/>
      <c r="AK263" s="310"/>
      <c r="AL263" s="310"/>
      <c r="AM263" s="310"/>
      <c r="AN263" s="310"/>
      <c r="AO263" s="310"/>
      <c r="AP263" s="310"/>
      <c r="AQ263" s="310"/>
      <c r="AR263" s="310"/>
      <c r="AS263" s="310"/>
      <c r="AT263" s="310"/>
      <c r="AU263" s="310"/>
    </row>
    <row r="264" spans="2:47" s="312" customFormat="1" ht="18.75" customHeight="1">
      <c r="B264" s="307" t="s">
        <v>158</v>
      </c>
      <c r="C264" s="310"/>
      <c r="D264" s="310"/>
      <c r="E264" s="310"/>
      <c r="F264" s="310"/>
      <c r="G264" s="310"/>
      <c r="H264" s="310"/>
      <c r="I264" s="310"/>
      <c r="J264" s="310"/>
      <c r="K264" s="310"/>
      <c r="L264" s="310"/>
      <c r="M264" s="310"/>
      <c r="N264" s="310"/>
      <c r="O264" s="310"/>
      <c r="P264" s="310"/>
      <c r="Q264" s="310"/>
      <c r="R264" s="310"/>
      <c r="S264" s="310"/>
      <c r="T264" s="310"/>
      <c r="U264" s="310"/>
      <c r="V264" s="310"/>
      <c r="W264" s="310"/>
      <c r="X264" s="310"/>
      <c r="Y264" s="310"/>
      <c r="Z264" s="310"/>
      <c r="AA264" s="310"/>
      <c r="AB264" s="310"/>
      <c r="AC264" s="310"/>
      <c r="AD264" s="310"/>
      <c r="AE264" s="310"/>
      <c r="AF264" s="310"/>
      <c r="AG264" s="310"/>
      <c r="AH264" s="310"/>
      <c r="AI264" s="310"/>
      <c r="AJ264" s="310"/>
      <c r="AK264" s="310"/>
      <c r="AL264" s="310"/>
      <c r="AM264" s="310"/>
      <c r="AN264" s="310"/>
      <c r="AO264" s="310"/>
      <c r="AP264" s="310"/>
      <c r="AQ264" s="310"/>
      <c r="AR264" s="310"/>
      <c r="AS264" s="310"/>
      <c r="AT264" s="310"/>
      <c r="AU264" s="310"/>
    </row>
    <row r="265" spans="2:47" ht="18.75" customHeight="1">
      <c r="B265" s="306" t="s">
        <v>159</v>
      </c>
      <c r="C265" s="306"/>
      <c r="D265" s="306"/>
      <c r="E265" s="306"/>
      <c r="F265" s="306"/>
      <c r="G265" s="306"/>
      <c r="H265" s="306"/>
      <c r="I265" s="306"/>
      <c r="J265" s="306"/>
      <c r="K265" s="306"/>
      <c r="L265" s="306"/>
      <c r="M265" s="306"/>
      <c r="N265" s="306"/>
      <c r="O265" s="306"/>
      <c r="P265" s="306"/>
      <c r="Q265" s="306"/>
      <c r="R265" s="306"/>
      <c r="S265" s="306"/>
      <c r="T265" s="306"/>
      <c r="U265" s="306"/>
      <c r="V265" s="306"/>
      <c r="W265" s="306"/>
      <c r="X265" s="306"/>
      <c r="Y265" s="306"/>
      <c r="Z265" s="306"/>
      <c r="AA265" s="306"/>
      <c r="AB265" s="306"/>
      <c r="AC265" s="306"/>
      <c r="AD265" s="306"/>
      <c r="AE265" s="306"/>
      <c r="AF265" s="306"/>
      <c r="AG265" s="306"/>
      <c r="AH265" s="306"/>
      <c r="AI265" s="306"/>
      <c r="AJ265" s="306"/>
      <c r="AK265" s="306"/>
      <c r="AL265" s="306"/>
      <c r="AM265" s="306"/>
      <c r="AN265" s="306"/>
      <c r="AO265" s="306"/>
      <c r="AP265" s="306"/>
      <c r="AQ265" s="306"/>
      <c r="AR265" s="306"/>
      <c r="AS265" s="306"/>
      <c r="AT265" s="306"/>
      <c r="AU265" s="306"/>
    </row>
    <row r="266" spans="2:47" ht="18.75" customHeight="1">
      <c r="B266" s="306" t="s">
        <v>160</v>
      </c>
      <c r="C266" s="306"/>
      <c r="D266" s="306"/>
      <c r="E266" s="306"/>
      <c r="F266" s="306"/>
      <c r="G266" s="306"/>
      <c r="H266" s="306"/>
      <c r="I266" s="306"/>
      <c r="J266" s="306"/>
      <c r="K266" s="306"/>
      <c r="L266" s="306"/>
      <c r="M266" s="306"/>
      <c r="N266" s="306"/>
      <c r="O266" s="306"/>
      <c r="P266" s="306"/>
      <c r="Q266" s="306"/>
      <c r="R266" s="306"/>
      <c r="S266" s="306"/>
      <c r="T266" s="306"/>
      <c r="U266" s="306"/>
      <c r="V266" s="306"/>
      <c r="W266" s="306"/>
      <c r="X266" s="306"/>
      <c r="Y266" s="306"/>
      <c r="Z266" s="306"/>
      <c r="AA266" s="306"/>
      <c r="AB266" s="306"/>
      <c r="AC266" s="306"/>
      <c r="AD266" s="306"/>
      <c r="AE266" s="306"/>
      <c r="AF266" s="306"/>
      <c r="AG266" s="306"/>
      <c r="AH266" s="306"/>
      <c r="AI266" s="306"/>
      <c r="AJ266" s="306"/>
      <c r="AK266" s="306"/>
      <c r="AL266" s="306"/>
      <c r="AM266" s="306"/>
      <c r="AN266" s="306"/>
      <c r="AO266" s="306"/>
      <c r="AP266" s="306"/>
      <c r="AQ266" s="306"/>
      <c r="AR266" s="306"/>
      <c r="AS266" s="306"/>
      <c r="AT266" s="306"/>
      <c r="AU266" s="306"/>
    </row>
    <row r="267" spans="2:47" ht="18.75" customHeight="1">
      <c r="B267" s="306" t="s">
        <v>161</v>
      </c>
      <c r="C267" s="306"/>
      <c r="D267" s="306"/>
      <c r="E267" s="306"/>
      <c r="F267" s="306"/>
      <c r="G267" s="306"/>
      <c r="H267" s="306"/>
      <c r="I267" s="306"/>
      <c r="J267" s="306"/>
      <c r="K267" s="306"/>
      <c r="L267" s="306"/>
      <c r="M267" s="306"/>
      <c r="N267" s="306"/>
      <c r="O267" s="306"/>
      <c r="P267" s="306"/>
      <c r="Q267" s="306"/>
      <c r="R267" s="306"/>
      <c r="S267" s="306"/>
      <c r="T267" s="306"/>
      <c r="U267" s="306"/>
      <c r="V267" s="306"/>
      <c r="W267" s="306"/>
      <c r="X267" s="306"/>
      <c r="Y267" s="306"/>
      <c r="Z267" s="306"/>
      <c r="AA267" s="306"/>
      <c r="AB267" s="306"/>
      <c r="AC267" s="306"/>
      <c r="AD267" s="306"/>
      <c r="AE267" s="306"/>
      <c r="AF267" s="306"/>
      <c r="AG267" s="306"/>
      <c r="AH267" s="306"/>
      <c r="AI267" s="306"/>
      <c r="AJ267" s="306"/>
      <c r="AK267" s="306"/>
      <c r="AL267" s="306"/>
      <c r="AM267" s="306"/>
      <c r="AN267" s="306"/>
      <c r="AO267" s="306"/>
      <c r="AP267" s="306"/>
      <c r="AQ267" s="306"/>
      <c r="AR267" s="306"/>
      <c r="AS267" s="306"/>
      <c r="AT267" s="306"/>
      <c r="AU267" s="306"/>
    </row>
    <row r="268" spans="2:47" ht="18.75" customHeight="1">
      <c r="B268" s="306" t="s">
        <v>546</v>
      </c>
      <c r="C268" s="306"/>
      <c r="D268" s="306"/>
      <c r="E268" s="306"/>
      <c r="F268" s="306"/>
      <c r="G268" s="306"/>
      <c r="H268" s="306"/>
      <c r="I268" s="306"/>
      <c r="J268" s="306"/>
      <c r="K268" s="306"/>
      <c r="L268" s="306"/>
      <c r="M268" s="306"/>
      <c r="N268" s="306"/>
      <c r="O268" s="306"/>
      <c r="P268" s="306"/>
      <c r="Q268" s="306"/>
      <c r="R268" s="306"/>
      <c r="S268" s="306"/>
      <c r="T268" s="306"/>
      <c r="U268" s="306"/>
      <c r="V268" s="306"/>
      <c r="W268" s="306"/>
      <c r="X268" s="306"/>
      <c r="Y268" s="306"/>
      <c r="Z268" s="306"/>
      <c r="AA268" s="306"/>
      <c r="AB268" s="306"/>
      <c r="AC268" s="306"/>
      <c r="AD268" s="306"/>
      <c r="AE268" s="306"/>
      <c r="AF268" s="306"/>
      <c r="AG268" s="306"/>
      <c r="AH268" s="306"/>
      <c r="AI268" s="306"/>
      <c r="AJ268" s="306"/>
      <c r="AK268" s="306"/>
      <c r="AL268" s="306"/>
      <c r="AM268" s="306"/>
      <c r="AN268" s="306"/>
      <c r="AO268" s="306"/>
      <c r="AP268" s="306"/>
      <c r="AQ268" s="306"/>
      <c r="AR268" s="306"/>
      <c r="AS268" s="306"/>
      <c r="AT268" s="306"/>
      <c r="AU268" s="306"/>
    </row>
    <row r="269" spans="2:47" ht="18.75" customHeight="1">
      <c r="B269" s="306" t="s">
        <v>547</v>
      </c>
      <c r="C269" s="306"/>
      <c r="D269" s="306"/>
      <c r="E269" s="306"/>
      <c r="F269" s="306"/>
      <c r="G269" s="306"/>
      <c r="H269" s="306"/>
      <c r="I269" s="306"/>
      <c r="J269" s="306"/>
      <c r="K269" s="306"/>
      <c r="L269" s="306"/>
      <c r="M269" s="306"/>
      <c r="N269" s="306"/>
      <c r="O269" s="306"/>
      <c r="P269" s="306"/>
      <c r="Q269" s="306"/>
      <c r="R269" s="306"/>
      <c r="S269" s="306"/>
      <c r="T269" s="306"/>
      <c r="U269" s="306"/>
      <c r="V269" s="306"/>
      <c r="W269" s="306"/>
      <c r="X269" s="306"/>
      <c r="Y269" s="306"/>
      <c r="Z269" s="306"/>
      <c r="AA269" s="306"/>
      <c r="AB269" s="306"/>
      <c r="AC269" s="306"/>
      <c r="AD269" s="306"/>
      <c r="AE269" s="306"/>
      <c r="AF269" s="306"/>
      <c r="AG269" s="306"/>
      <c r="AH269" s="306"/>
      <c r="AI269" s="306"/>
      <c r="AJ269" s="306"/>
      <c r="AK269" s="306"/>
      <c r="AL269" s="306"/>
      <c r="AM269" s="306"/>
      <c r="AN269" s="306"/>
      <c r="AO269" s="306"/>
      <c r="AP269" s="306"/>
      <c r="AQ269" s="306"/>
      <c r="AR269" s="306"/>
      <c r="AS269" s="306"/>
      <c r="AT269" s="306"/>
      <c r="AU269" s="306"/>
    </row>
    <row r="270" spans="2:47" ht="18.75" customHeight="1">
      <c r="B270" s="306" t="s">
        <v>548</v>
      </c>
      <c r="C270" s="306"/>
      <c r="D270" s="306"/>
      <c r="E270" s="306"/>
      <c r="F270" s="306"/>
      <c r="G270" s="306"/>
      <c r="H270" s="306"/>
      <c r="I270" s="306"/>
      <c r="J270" s="306"/>
      <c r="K270" s="306"/>
      <c r="L270" s="306"/>
      <c r="M270" s="306"/>
      <c r="N270" s="306"/>
      <c r="O270" s="306"/>
      <c r="P270" s="306"/>
      <c r="Q270" s="306"/>
      <c r="R270" s="306"/>
      <c r="S270" s="306"/>
      <c r="T270" s="306"/>
      <c r="U270" s="306"/>
      <c r="V270" s="306"/>
      <c r="W270" s="306"/>
      <c r="X270" s="306"/>
      <c r="Y270" s="306"/>
      <c r="Z270" s="306"/>
      <c r="AA270" s="306"/>
      <c r="AB270" s="306"/>
      <c r="AC270" s="306"/>
      <c r="AD270" s="306"/>
      <c r="AE270" s="306"/>
      <c r="AF270" s="306"/>
      <c r="AG270" s="306"/>
      <c r="AH270" s="306"/>
      <c r="AI270" s="306"/>
      <c r="AJ270" s="306"/>
      <c r="AK270" s="306"/>
      <c r="AL270" s="306"/>
      <c r="AM270" s="306"/>
      <c r="AN270" s="306"/>
      <c r="AO270" s="306"/>
      <c r="AP270" s="306"/>
      <c r="AQ270" s="306"/>
      <c r="AR270" s="306"/>
      <c r="AS270" s="306"/>
      <c r="AT270" s="306"/>
      <c r="AU270" s="306"/>
    </row>
    <row r="271" spans="2:47" ht="18.75" customHeight="1">
      <c r="B271" s="306" t="s">
        <v>162</v>
      </c>
      <c r="C271" s="306"/>
      <c r="D271" s="306"/>
      <c r="E271" s="306"/>
      <c r="F271" s="306"/>
      <c r="G271" s="306"/>
      <c r="H271" s="306"/>
      <c r="I271" s="306"/>
      <c r="J271" s="306"/>
      <c r="K271" s="306"/>
      <c r="L271" s="306"/>
      <c r="M271" s="306"/>
      <c r="N271" s="306"/>
      <c r="O271" s="306"/>
      <c r="P271" s="306"/>
      <c r="Q271" s="306"/>
      <c r="R271" s="306"/>
      <c r="S271" s="306"/>
      <c r="T271" s="306"/>
      <c r="U271" s="306"/>
      <c r="V271" s="306"/>
      <c r="W271" s="306"/>
      <c r="X271" s="306"/>
      <c r="Y271" s="306"/>
      <c r="Z271" s="306"/>
      <c r="AA271" s="306"/>
      <c r="AB271" s="306"/>
      <c r="AC271" s="306"/>
      <c r="AD271" s="306"/>
      <c r="AE271" s="306"/>
      <c r="AF271" s="306"/>
      <c r="AG271" s="306"/>
      <c r="AH271" s="306"/>
      <c r="AI271" s="306"/>
      <c r="AJ271" s="306"/>
      <c r="AK271" s="306"/>
      <c r="AL271" s="306"/>
      <c r="AM271" s="306"/>
      <c r="AN271" s="306"/>
      <c r="AO271" s="306"/>
      <c r="AP271" s="306"/>
      <c r="AQ271" s="306"/>
      <c r="AR271" s="306"/>
      <c r="AS271" s="306"/>
      <c r="AT271" s="306"/>
      <c r="AU271" s="306"/>
    </row>
    <row r="272" spans="2:47" ht="18.75" customHeight="1">
      <c r="B272" s="306" t="s">
        <v>163</v>
      </c>
      <c r="C272" s="306"/>
      <c r="D272" s="306"/>
      <c r="E272" s="306"/>
      <c r="F272" s="306"/>
      <c r="G272" s="306"/>
      <c r="H272" s="306"/>
      <c r="I272" s="306"/>
      <c r="J272" s="306"/>
      <c r="K272" s="306"/>
      <c r="L272" s="306"/>
      <c r="M272" s="306"/>
      <c r="N272" s="306"/>
      <c r="O272" s="306"/>
      <c r="P272" s="306"/>
      <c r="Q272" s="306"/>
      <c r="R272" s="306"/>
      <c r="S272" s="306"/>
      <c r="T272" s="306"/>
      <c r="U272" s="306"/>
      <c r="V272" s="306"/>
      <c r="W272" s="306"/>
      <c r="X272" s="306"/>
      <c r="Y272" s="306"/>
      <c r="Z272" s="306"/>
      <c r="AA272" s="306"/>
      <c r="AB272" s="306"/>
      <c r="AC272" s="306"/>
      <c r="AD272" s="306"/>
      <c r="AE272" s="306"/>
      <c r="AF272" s="306"/>
      <c r="AG272" s="306"/>
      <c r="AH272" s="306"/>
      <c r="AI272" s="306"/>
      <c r="AJ272" s="306"/>
      <c r="AK272" s="306"/>
      <c r="AL272" s="306"/>
      <c r="AM272" s="306"/>
      <c r="AN272" s="306"/>
      <c r="AO272" s="306"/>
      <c r="AP272" s="306"/>
      <c r="AQ272" s="306"/>
      <c r="AR272" s="306"/>
      <c r="AS272" s="306"/>
      <c r="AT272" s="306"/>
      <c r="AU272" s="306"/>
    </row>
    <row r="273" spans="2:47" ht="18.75" customHeight="1">
      <c r="B273" s="306" t="s">
        <v>549</v>
      </c>
      <c r="C273" s="306"/>
      <c r="D273" s="306"/>
      <c r="E273" s="306"/>
      <c r="F273" s="306"/>
      <c r="G273" s="306"/>
      <c r="H273" s="306"/>
      <c r="I273" s="306"/>
      <c r="J273" s="306"/>
      <c r="K273" s="306"/>
      <c r="L273" s="306"/>
      <c r="M273" s="306"/>
      <c r="N273" s="306"/>
      <c r="O273" s="306"/>
      <c r="P273" s="306"/>
      <c r="Q273" s="306"/>
      <c r="R273" s="306"/>
      <c r="S273" s="306"/>
      <c r="T273" s="306"/>
      <c r="U273" s="306"/>
      <c r="V273" s="306"/>
      <c r="W273" s="306"/>
      <c r="X273" s="306"/>
      <c r="Y273" s="306"/>
      <c r="Z273" s="306"/>
      <c r="AA273" s="306"/>
      <c r="AB273" s="306"/>
      <c r="AC273" s="306"/>
      <c r="AD273" s="306"/>
      <c r="AE273" s="306"/>
      <c r="AF273" s="306"/>
      <c r="AG273" s="306"/>
      <c r="AH273" s="306"/>
      <c r="AI273" s="306"/>
      <c r="AJ273" s="306"/>
      <c r="AK273" s="306"/>
      <c r="AL273" s="306"/>
      <c r="AM273" s="306"/>
      <c r="AN273" s="306"/>
      <c r="AO273" s="306"/>
      <c r="AP273" s="306"/>
      <c r="AQ273" s="306"/>
      <c r="AR273" s="306"/>
      <c r="AS273" s="306"/>
      <c r="AT273" s="306"/>
      <c r="AU273" s="306"/>
    </row>
    <row r="274" spans="2:47" ht="18.75" customHeight="1">
      <c r="B274" s="306" t="s">
        <v>164</v>
      </c>
      <c r="C274" s="306"/>
      <c r="D274" s="306"/>
      <c r="E274" s="306"/>
      <c r="F274" s="306"/>
      <c r="G274" s="306"/>
      <c r="H274" s="306"/>
      <c r="I274" s="306"/>
      <c r="J274" s="306"/>
      <c r="K274" s="306"/>
      <c r="L274" s="306"/>
      <c r="M274" s="306"/>
      <c r="N274" s="306"/>
      <c r="O274" s="306"/>
      <c r="P274" s="306"/>
      <c r="Q274" s="306"/>
      <c r="R274" s="306"/>
      <c r="S274" s="306"/>
      <c r="T274" s="306"/>
      <c r="U274" s="306"/>
      <c r="V274" s="306"/>
      <c r="W274" s="306"/>
      <c r="X274" s="306"/>
      <c r="Y274" s="306"/>
      <c r="Z274" s="306"/>
      <c r="AA274" s="306"/>
      <c r="AB274" s="306"/>
      <c r="AC274" s="306"/>
      <c r="AD274" s="306"/>
      <c r="AE274" s="306"/>
      <c r="AF274" s="306"/>
      <c r="AG274" s="306"/>
      <c r="AH274" s="306"/>
      <c r="AI274" s="306"/>
      <c r="AJ274" s="306"/>
      <c r="AK274" s="306"/>
      <c r="AL274" s="306"/>
      <c r="AM274" s="306"/>
      <c r="AN274" s="306"/>
      <c r="AO274" s="306"/>
      <c r="AP274" s="306"/>
      <c r="AQ274" s="306"/>
      <c r="AR274" s="306"/>
      <c r="AS274" s="306"/>
      <c r="AT274" s="306"/>
      <c r="AU274" s="306"/>
    </row>
    <row r="275" spans="2:47" ht="18.75" customHeight="1">
      <c r="B275" s="306" t="s">
        <v>165</v>
      </c>
      <c r="C275" s="306"/>
      <c r="D275" s="306"/>
      <c r="E275" s="306"/>
      <c r="F275" s="306"/>
      <c r="G275" s="306"/>
      <c r="H275" s="306"/>
      <c r="I275" s="306"/>
      <c r="J275" s="306"/>
      <c r="K275" s="306"/>
      <c r="L275" s="306"/>
      <c r="M275" s="306"/>
      <c r="N275" s="306"/>
      <c r="O275" s="306"/>
      <c r="P275" s="306"/>
      <c r="Q275" s="306"/>
      <c r="R275" s="306"/>
      <c r="S275" s="306"/>
      <c r="T275" s="306"/>
      <c r="U275" s="306"/>
      <c r="V275" s="306"/>
      <c r="W275" s="306"/>
      <c r="X275" s="306"/>
      <c r="Y275" s="306"/>
      <c r="Z275" s="306"/>
      <c r="AA275" s="306"/>
      <c r="AB275" s="306"/>
      <c r="AC275" s="306"/>
      <c r="AD275" s="306"/>
      <c r="AE275" s="306"/>
      <c r="AF275" s="306"/>
      <c r="AG275" s="306"/>
      <c r="AH275" s="306"/>
      <c r="AI275" s="306"/>
      <c r="AJ275" s="306"/>
      <c r="AK275" s="306"/>
      <c r="AL275" s="306"/>
      <c r="AM275" s="306"/>
      <c r="AN275" s="306"/>
      <c r="AO275" s="306"/>
      <c r="AP275" s="306"/>
      <c r="AQ275" s="306"/>
      <c r="AR275" s="306"/>
      <c r="AS275" s="306"/>
      <c r="AT275" s="306"/>
      <c r="AU275" s="306"/>
    </row>
    <row r="276" spans="2:47" ht="18.75" customHeight="1">
      <c r="B276" s="306" t="s">
        <v>550</v>
      </c>
      <c r="C276" s="306"/>
      <c r="D276" s="306"/>
      <c r="E276" s="306"/>
      <c r="F276" s="306"/>
      <c r="G276" s="306"/>
      <c r="H276" s="306"/>
      <c r="I276" s="306"/>
      <c r="J276" s="306"/>
      <c r="K276" s="306"/>
      <c r="L276" s="306"/>
      <c r="M276" s="306"/>
      <c r="N276" s="306"/>
      <c r="O276" s="306"/>
      <c r="P276" s="306"/>
      <c r="Q276" s="306"/>
      <c r="R276" s="306"/>
      <c r="S276" s="306"/>
      <c r="T276" s="306"/>
      <c r="U276" s="306"/>
      <c r="V276" s="306"/>
      <c r="W276" s="306"/>
      <c r="X276" s="306"/>
      <c r="Y276" s="306"/>
      <c r="Z276" s="306"/>
      <c r="AA276" s="306"/>
      <c r="AB276" s="306"/>
      <c r="AC276" s="306"/>
      <c r="AD276" s="306"/>
      <c r="AE276" s="306"/>
      <c r="AF276" s="306"/>
      <c r="AG276" s="306"/>
      <c r="AH276" s="306"/>
      <c r="AI276" s="306"/>
      <c r="AJ276" s="306"/>
      <c r="AK276" s="306"/>
      <c r="AL276" s="306"/>
      <c r="AM276" s="306"/>
      <c r="AN276" s="306"/>
      <c r="AO276" s="306"/>
      <c r="AP276" s="306"/>
      <c r="AQ276" s="306"/>
      <c r="AR276" s="306"/>
      <c r="AS276" s="306"/>
      <c r="AT276" s="306"/>
      <c r="AU276" s="306"/>
    </row>
    <row r="277" spans="2:47" ht="18.75" customHeight="1">
      <c r="B277" s="306" t="s">
        <v>166</v>
      </c>
      <c r="C277" s="306"/>
      <c r="D277" s="306"/>
      <c r="E277" s="306"/>
      <c r="F277" s="306"/>
      <c r="G277" s="306"/>
      <c r="H277" s="306"/>
      <c r="I277" s="306"/>
      <c r="J277" s="306"/>
      <c r="K277" s="306"/>
      <c r="L277" s="306"/>
      <c r="M277" s="306"/>
      <c r="N277" s="306"/>
      <c r="O277" s="306"/>
      <c r="P277" s="306"/>
      <c r="Q277" s="306"/>
      <c r="R277" s="306"/>
      <c r="S277" s="306"/>
      <c r="T277" s="306"/>
      <c r="U277" s="306"/>
      <c r="V277" s="306"/>
      <c r="W277" s="306"/>
      <c r="X277" s="306"/>
      <c r="Y277" s="306"/>
      <c r="Z277" s="306"/>
      <c r="AA277" s="306"/>
      <c r="AB277" s="306"/>
      <c r="AC277" s="306"/>
      <c r="AD277" s="306"/>
      <c r="AE277" s="306"/>
      <c r="AF277" s="306"/>
      <c r="AG277" s="306"/>
      <c r="AH277" s="306"/>
      <c r="AI277" s="306"/>
      <c r="AJ277" s="306"/>
      <c r="AK277" s="306"/>
      <c r="AL277" s="306"/>
      <c r="AM277" s="306"/>
      <c r="AN277" s="306"/>
      <c r="AO277" s="306"/>
      <c r="AP277" s="306"/>
      <c r="AQ277" s="306"/>
      <c r="AR277" s="306"/>
      <c r="AS277" s="306"/>
      <c r="AT277" s="306"/>
      <c r="AU277" s="306"/>
    </row>
    <row r="278" spans="2:47" ht="18.75" customHeight="1">
      <c r="B278" s="306" t="s">
        <v>167</v>
      </c>
      <c r="C278" s="306"/>
      <c r="D278" s="306"/>
      <c r="E278" s="306"/>
      <c r="F278" s="306"/>
      <c r="G278" s="306"/>
      <c r="H278" s="306"/>
      <c r="I278" s="306"/>
      <c r="J278" s="306"/>
      <c r="K278" s="306"/>
      <c r="L278" s="306"/>
      <c r="M278" s="306"/>
      <c r="N278" s="306"/>
      <c r="O278" s="306"/>
      <c r="P278" s="306"/>
      <c r="Q278" s="306"/>
      <c r="R278" s="306"/>
      <c r="S278" s="306"/>
      <c r="T278" s="306"/>
      <c r="U278" s="306"/>
      <c r="V278" s="306"/>
      <c r="W278" s="306"/>
      <c r="X278" s="306"/>
      <c r="Y278" s="306"/>
      <c r="Z278" s="306"/>
      <c r="AA278" s="306"/>
      <c r="AB278" s="306"/>
      <c r="AC278" s="306"/>
      <c r="AD278" s="306"/>
      <c r="AE278" s="306"/>
      <c r="AF278" s="306"/>
      <c r="AG278" s="306"/>
      <c r="AH278" s="306"/>
      <c r="AI278" s="306"/>
      <c r="AJ278" s="306"/>
      <c r="AK278" s="306"/>
      <c r="AL278" s="306"/>
      <c r="AM278" s="306"/>
      <c r="AN278" s="306"/>
      <c r="AO278" s="306"/>
      <c r="AP278" s="306"/>
      <c r="AQ278" s="306"/>
      <c r="AR278" s="306"/>
      <c r="AS278" s="306"/>
      <c r="AT278" s="306"/>
      <c r="AU278" s="306"/>
    </row>
    <row r="279" spans="2:47" ht="18.75" customHeight="1">
      <c r="B279" s="306" t="s">
        <v>551</v>
      </c>
      <c r="C279" s="306"/>
      <c r="D279" s="306"/>
      <c r="E279" s="306"/>
      <c r="F279" s="306"/>
      <c r="G279" s="306"/>
      <c r="H279" s="306"/>
      <c r="I279" s="306"/>
      <c r="J279" s="306"/>
      <c r="K279" s="306"/>
      <c r="L279" s="306"/>
      <c r="M279" s="306"/>
      <c r="N279" s="306"/>
      <c r="O279" s="306"/>
      <c r="P279" s="306"/>
      <c r="Q279" s="306"/>
      <c r="R279" s="306"/>
      <c r="S279" s="306"/>
      <c r="T279" s="306"/>
      <c r="U279" s="306"/>
      <c r="V279" s="306"/>
      <c r="W279" s="306"/>
      <c r="X279" s="306"/>
      <c r="Y279" s="306"/>
      <c r="Z279" s="306"/>
      <c r="AA279" s="306"/>
      <c r="AB279" s="306"/>
      <c r="AC279" s="306"/>
      <c r="AD279" s="306"/>
      <c r="AE279" s="306"/>
      <c r="AF279" s="306"/>
      <c r="AG279" s="306"/>
      <c r="AH279" s="306"/>
      <c r="AI279" s="306"/>
      <c r="AJ279" s="306"/>
      <c r="AK279" s="306"/>
      <c r="AL279" s="306"/>
      <c r="AM279" s="306"/>
      <c r="AN279" s="306"/>
      <c r="AO279" s="306"/>
      <c r="AP279" s="306"/>
      <c r="AQ279" s="306"/>
      <c r="AR279" s="306"/>
      <c r="AS279" s="306"/>
      <c r="AT279" s="306"/>
      <c r="AU279" s="306"/>
    </row>
    <row r="280" spans="2:47" ht="18.75" customHeight="1">
      <c r="B280" s="306" t="s">
        <v>168</v>
      </c>
      <c r="C280" s="306"/>
      <c r="D280" s="306"/>
      <c r="E280" s="306"/>
      <c r="F280" s="306"/>
      <c r="G280" s="306"/>
      <c r="H280" s="306"/>
      <c r="I280" s="306"/>
      <c r="J280" s="306"/>
      <c r="K280" s="306"/>
      <c r="L280" s="306"/>
      <c r="M280" s="306"/>
      <c r="N280" s="306"/>
      <c r="O280" s="306"/>
      <c r="P280" s="306"/>
      <c r="Q280" s="306"/>
      <c r="R280" s="306"/>
      <c r="S280" s="306"/>
      <c r="T280" s="306"/>
      <c r="U280" s="306"/>
      <c r="V280" s="306"/>
      <c r="W280" s="306"/>
      <c r="X280" s="306"/>
      <c r="Y280" s="306"/>
      <c r="Z280" s="306"/>
      <c r="AA280" s="306"/>
      <c r="AB280" s="306"/>
      <c r="AC280" s="306"/>
      <c r="AD280" s="306"/>
      <c r="AE280" s="306"/>
      <c r="AF280" s="306"/>
      <c r="AG280" s="306"/>
      <c r="AH280" s="306"/>
      <c r="AI280" s="306"/>
      <c r="AJ280" s="306"/>
      <c r="AK280" s="306"/>
      <c r="AL280" s="306"/>
      <c r="AM280" s="306"/>
      <c r="AN280" s="306"/>
      <c r="AO280" s="306"/>
      <c r="AP280" s="306"/>
      <c r="AQ280" s="306"/>
      <c r="AR280" s="306"/>
      <c r="AS280" s="306"/>
      <c r="AT280" s="306"/>
      <c r="AU280" s="306"/>
    </row>
    <row r="281" spans="2:47" ht="18.75" customHeight="1">
      <c r="B281" s="306" t="s">
        <v>169</v>
      </c>
      <c r="C281" s="306"/>
      <c r="D281" s="306"/>
      <c r="E281" s="306"/>
      <c r="F281" s="306"/>
      <c r="G281" s="306"/>
      <c r="H281" s="306"/>
      <c r="I281" s="306"/>
      <c r="J281" s="306"/>
      <c r="K281" s="306"/>
      <c r="L281" s="306"/>
      <c r="M281" s="306"/>
      <c r="N281" s="306"/>
      <c r="O281" s="306"/>
      <c r="P281" s="306"/>
      <c r="Q281" s="306"/>
      <c r="R281" s="306"/>
      <c r="S281" s="306"/>
      <c r="T281" s="306"/>
      <c r="U281" s="306"/>
      <c r="V281" s="306"/>
      <c r="W281" s="306"/>
      <c r="X281" s="306"/>
      <c r="Y281" s="306"/>
      <c r="Z281" s="306"/>
      <c r="AA281" s="306"/>
      <c r="AB281" s="306"/>
      <c r="AC281" s="306"/>
      <c r="AD281" s="306"/>
      <c r="AE281" s="306"/>
      <c r="AF281" s="306"/>
      <c r="AG281" s="306"/>
      <c r="AH281" s="306"/>
      <c r="AI281" s="306"/>
      <c r="AJ281" s="306"/>
      <c r="AK281" s="306"/>
      <c r="AL281" s="306"/>
      <c r="AM281" s="306"/>
      <c r="AN281" s="306"/>
      <c r="AO281" s="306"/>
      <c r="AP281" s="306"/>
      <c r="AQ281" s="306"/>
      <c r="AR281" s="306"/>
      <c r="AS281" s="306"/>
      <c r="AT281" s="306"/>
      <c r="AU281" s="306"/>
    </row>
    <row r="282" spans="2:47" ht="18.75" customHeight="1">
      <c r="B282" s="306" t="s">
        <v>552</v>
      </c>
      <c r="C282" s="306"/>
      <c r="D282" s="306"/>
      <c r="E282" s="306"/>
      <c r="F282" s="306"/>
      <c r="G282" s="306"/>
      <c r="H282" s="306"/>
      <c r="I282" s="306"/>
      <c r="J282" s="306"/>
      <c r="K282" s="306"/>
      <c r="L282" s="306"/>
      <c r="M282" s="306"/>
      <c r="N282" s="306"/>
      <c r="O282" s="306"/>
      <c r="P282" s="306"/>
      <c r="Q282" s="306"/>
      <c r="R282" s="306"/>
      <c r="S282" s="306"/>
      <c r="T282" s="306"/>
      <c r="U282" s="306"/>
      <c r="V282" s="306"/>
      <c r="W282" s="306"/>
      <c r="X282" s="306"/>
      <c r="Y282" s="306"/>
      <c r="Z282" s="306"/>
      <c r="AA282" s="306"/>
      <c r="AB282" s="306"/>
      <c r="AC282" s="306"/>
      <c r="AD282" s="306"/>
      <c r="AE282" s="306"/>
      <c r="AF282" s="306"/>
      <c r="AG282" s="306"/>
      <c r="AH282" s="306"/>
      <c r="AI282" s="306"/>
      <c r="AJ282" s="306"/>
      <c r="AK282" s="306"/>
      <c r="AL282" s="306"/>
      <c r="AM282" s="306"/>
      <c r="AN282" s="306"/>
      <c r="AO282" s="306"/>
      <c r="AP282" s="306"/>
      <c r="AQ282" s="306"/>
      <c r="AR282" s="306"/>
      <c r="AS282" s="306"/>
      <c r="AT282" s="306"/>
      <c r="AU282" s="306"/>
    </row>
    <row r="283" spans="2:47" ht="18.75" customHeight="1">
      <c r="B283" s="306" t="s">
        <v>170</v>
      </c>
      <c r="C283" s="306"/>
      <c r="D283" s="306"/>
      <c r="E283" s="306"/>
      <c r="F283" s="306"/>
      <c r="G283" s="306"/>
      <c r="H283" s="306"/>
      <c r="I283" s="306"/>
      <c r="J283" s="306"/>
      <c r="K283" s="306"/>
      <c r="L283" s="306"/>
      <c r="M283" s="306"/>
      <c r="N283" s="306"/>
      <c r="O283" s="306"/>
      <c r="P283" s="306"/>
      <c r="Q283" s="306"/>
      <c r="R283" s="306"/>
      <c r="S283" s="306"/>
      <c r="T283" s="306"/>
      <c r="U283" s="306"/>
      <c r="V283" s="306"/>
      <c r="W283" s="306"/>
      <c r="X283" s="306"/>
      <c r="Y283" s="306"/>
      <c r="Z283" s="306"/>
      <c r="AA283" s="306"/>
      <c r="AB283" s="306"/>
      <c r="AC283" s="306"/>
      <c r="AD283" s="306"/>
      <c r="AE283" s="306"/>
      <c r="AF283" s="306"/>
      <c r="AG283" s="306"/>
      <c r="AH283" s="306"/>
      <c r="AI283" s="306"/>
      <c r="AJ283" s="306"/>
      <c r="AK283" s="306"/>
      <c r="AL283" s="306"/>
      <c r="AM283" s="306"/>
      <c r="AN283" s="306"/>
      <c r="AO283" s="306"/>
      <c r="AP283" s="306"/>
      <c r="AQ283" s="306"/>
      <c r="AR283" s="306"/>
      <c r="AS283" s="306"/>
      <c r="AT283" s="306"/>
      <c r="AU283" s="306"/>
    </row>
    <row r="284" spans="2:47" ht="18.75" customHeight="1">
      <c r="B284" s="306" t="s">
        <v>171</v>
      </c>
      <c r="C284" s="306"/>
      <c r="D284" s="306"/>
      <c r="E284" s="306"/>
      <c r="F284" s="306"/>
      <c r="G284" s="306"/>
      <c r="H284" s="306"/>
      <c r="I284" s="306"/>
      <c r="J284" s="306"/>
      <c r="K284" s="306"/>
      <c r="L284" s="306"/>
      <c r="M284" s="306"/>
      <c r="N284" s="306"/>
      <c r="O284" s="306"/>
      <c r="P284" s="306"/>
      <c r="Q284" s="306"/>
      <c r="R284" s="306"/>
      <c r="S284" s="306"/>
      <c r="T284" s="306"/>
      <c r="U284" s="306"/>
      <c r="V284" s="306"/>
      <c r="W284" s="306"/>
      <c r="X284" s="306"/>
      <c r="Y284" s="306"/>
      <c r="Z284" s="306"/>
      <c r="AA284" s="306"/>
      <c r="AB284" s="306"/>
      <c r="AC284" s="306"/>
      <c r="AD284" s="306"/>
      <c r="AE284" s="306"/>
      <c r="AF284" s="306"/>
      <c r="AG284" s="306"/>
      <c r="AH284" s="306"/>
      <c r="AI284" s="306"/>
      <c r="AJ284" s="306"/>
      <c r="AK284" s="306"/>
      <c r="AL284" s="306"/>
      <c r="AM284" s="306"/>
      <c r="AN284" s="306"/>
      <c r="AO284" s="306"/>
      <c r="AP284" s="306"/>
      <c r="AQ284" s="306"/>
      <c r="AR284" s="306"/>
      <c r="AS284" s="306"/>
      <c r="AT284" s="306"/>
      <c r="AU284" s="306"/>
    </row>
    <row r="285" spans="2:47" ht="18.75" customHeight="1">
      <c r="B285" s="306" t="s">
        <v>553</v>
      </c>
      <c r="C285" s="306"/>
      <c r="D285" s="306"/>
      <c r="E285" s="306"/>
      <c r="F285" s="306"/>
      <c r="G285" s="306"/>
      <c r="H285" s="306"/>
      <c r="I285" s="306"/>
      <c r="J285" s="306"/>
      <c r="K285" s="306"/>
      <c r="L285" s="306"/>
      <c r="M285" s="306"/>
      <c r="N285" s="306"/>
      <c r="O285" s="306"/>
      <c r="P285" s="306"/>
      <c r="Q285" s="306"/>
      <c r="R285" s="306"/>
      <c r="S285" s="306"/>
      <c r="T285" s="306"/>
      <c r="U285" s="306"/>
      <c r="V285" s="306"/>
      <c r="W285" s="306"/>
      <c r="X285" s="306"/>
      <c r="Y285" s="306"/>
      <c r="Z285" s="306"/>
      <c r="AA285" s="306"/>
      <c r="AB285" s="306"/>
      <c r="AC285" s="306"/>
      <c r="AD285" s="306"/>
      <c r="AE285" s="306"/>
      <c r="AF285" s="306"/>
      <c r="AG285" s="306"/>
      <c r="AH285" s="306"/>
      <c r="AI285" s="306"/>
      <c r="AJ285" s="306"/>
      <c r="AK285" s="306"/>
      <c r="AL285" s="306"/>
      <c r="AM285" s="306"/>
      <c r="AN285" s="306"/>
      <c r="AO285" s="306"/>
      <c r="AP285" s="306"/>
      <c r="AQ285" s="306"/>
      <c r="AR285" s="306"/>
      <c r="AS285" s="306"/>
      <c r="AT285" s="306"/>
      <c r="AU285" s="306"/>
    </row>
    <row r="286" spans="2:47" ht="18.75" customHeight="1">
      <c r="B286" s="306" t="s">
        <v>554</v>
      </c>
      <c r="C286" s="306"/>
      <c r="D286" s="306"/>
      <c r="E286" s="306"/>
      <c r="F286" s="306"/>
      <c r="G286" s="306"/>
      <c r="H286" s="306"/>
      <c r="I286" s="306"/>
      <c r="J286" s="306"/>
      <c r="K286" s="306"/>
      <c r="L286" s="306"/>
      <c r="M286" s="306"/>
      <c r="N286" s="306"/>
      <c r="O286" s="306"/>
      <c r="P286" s="306"/>
      <c r="Q286" s="306"/>
      <c r="R286" s="306"/>
      <c r="S286" s="306"/>
      <c r="T286" s="306"/>
      <c r="U286" s="306"/>
      <c r="V286" s="306"/>
      <c r="W286" s="306"/>
      <c r="X286" s="306"/>
      <c r="Y286" s="306"/>
      <c r="Z286" s="306"/>
      <c r="AA286" s="306"/>
      <c r="AB286" s="306"/>
      <c r="AC286" s="306"/>
      <c r="AD286" s="306"/>
      <c r="AE286" s="306"/>
      <c r="AF286" s="306"/>
      <c r="AG286" s="306"/>
      <c r="AH286" s="306"/>
      <c r="AI286" s="306"/>
      <c r="AJ286" s="306"/>
      <c r="AK286" s="306"/>
      <c r="AL286" s="306"/>
      <c r="AM286" s="306"/>
      <c r="AN286" s="306"/>
      <c r="AO286" s="306"/>
      <c r="AP286" s="306"/>
      <c r="AQ286" s="306"/>
      <c r="AR286" s="306"/>
      <c r="AS286" s="306"/>
      <c r="AT286" s="306"/>
      <c r="AU286" s="306"/>
    </row>
    <row r="287" spans="2:47" ht="18.75" customHeight="1">
      <c r="B287" s="306" t="s">
        <v>555</v>
      </c>
      <c r="C287" s="306"/>
      <c r="D287" s="306"/>
      <c r="E287" s="306"/>
      <c r="F287" s="306"/>
      <c r="G287" s="306"/>
      <c r="H287" s="306"/>
      <c r="I287" s="306"/>
      <c r="J287" s="306"/>
      <c r="K287" s="306"/>
      <c r="L287" s="306"/>
      <c r="M287" s="306"/>
      <c r="N287" s="306"/>
      <c r="O287" s="306"/>
      <c r="P287" s="306"/>
      <c r="Q287" s="306"/>
      <c r="R287" s="306"/>
      <c r="S287" s="306"/>
      <c r="T287" s="306"/>
      <c r="U287" s="306"/>
      <c r="V287" s="306"/>
      <c r="W287" s="306"/>
      <c r="X287" s="306"/>
      <c r="Y287" s="306"/>
      <c r="Z287" s="306"/>
      <c r="AA287" s="306"/>
      <c r="AB287" s="306"/>
      <c r="AC287" s="306"/>
      <c r="AD287" s="306"/>
      <c r="AE287" s="306"/>
      <c r="AF287" s="306"/>
      <c r="AG287" s="306"/>
      <c r="AH287" s="306"/>
      <c r="AI287" s="306"/>
      <c r="AJ287" s="306"/>
      <c r="AK287" s="306"/>
      <c r="AL287" s="306"/>
      <c r="AM287" s="306"/>
      <c r="AN287" s="306"/>
      <c r="AO287" s="306"/>
      <c r="AP287" s="306"/>
      <c r="AQ287" s="306"/>
      <c r="AR287" s="306"/>
      <c r="AS287" s="306"/>
      <c r="AT287" s="306"/>
      <c r="AU287" s="306"/>
    </row>
    <row r="288" spans="2:47" ht="18.75" customHeight="1">
      <c r="B288" s="306" t="s">
        <v>556</v>
      </c>
      <c r="C288" s="306"/>
      <c r="D288" s="306"/>
      <c r="E288" s="306"/>
      <c r="F288" s="306"/>
      <c r="G288" s="306"/>
      <c r="H288" s="306"/>
      <c r="I288" s="306"/>
      <c r="J288" s="306"/>
      <c r="K288" s="306"/>
      <c r="L288" s="306"/>
      <c r="M288" s="306"/>
      <c r="N288" s="306"/>
      <c r="O288" s="306"/>
      <c r="P288" s="306"/>
      <c r="Q288" s="306"/>
      <c r="R288" s="306"/>
      <c r="S288" s="306"/>
      <c r="T288" s="306"/>
      <c r="U288" s="306"/>
      <c r="V288" s="306"/>
      <c r="W288" s="306"/>
      <c r="X288" s="306"/>
      <c r="Y288" s="306"/>
      <c r="Z288" s="306"/>
      <c r="AA288" s="306"/>
      <c r="AB288" s="306"/>
      <c r="AC288" s="306"/>
      <c r="AD288" s="306"/>
      <c r="AE288" s="306"/>
      <c r="AF288" s="306"/>
      <c r="AG288" s="306"/>
      <c r="AH288" s="306"/>
      <c r="AI288" s="306"/>
      <c r="AJ288" s="306"/>
      <c r="AK288" s="306"/>
      <c r="AL288" s="306"/>
      <c r="AM288" s="306"/>
      <c r="AN288" s="306"/>
      <c r="AO288" s="306"/>
      <c r="AP288" s="306"/>
      <c r="AQ288" s="306"/>
      <c r="AR288" s="306"/>
      <c r="AS288" s="306"/>
      <c r="AT288" s="306"/>
      <c r="AU288" s="306"/>
    </row>
    <row r="289" spans="2:47" ht="18.75" customHeight="1">
      <c r="B289" s="306" t="s">
        <v>172</v>
      </c>
      <c r="C289" s="306"/>
      <c r="D289" s="306"/>
      <c r="E289" s="306"/>
      <c r="F289" s="306"/>
      <c r="G289" s="306"/>
      <c r="H289" s="306"/>
      <c r="I289" s="306"/>
      <c r="J289" s="306"/>
      <c r="K289" s="306"/>
      <c r="L289" s="306"/>
      <c r="M289" s="306"/>
      <c r="N289" s="306"/>
      <c r="O289" s="306"/>
      <c r="P289" s="306"/>
      <c r="Q289" s="306"/>
      <c r="R289" s="306"/>
      <c r="S289" s="306"/>
      <c r="T289" s="306"/>
      <c r="U289" s="306"/>
      <c r="V289" s="306"/>
      <c r="W289" s="306"/>
      <c r="X289" s="306"/>
      <c r="Y289" s="306"/>
      <c r="Z289" s="306"/>
      <c r="AA289" s="306"/>
      <c r="AB289" s="306"/>
      <c r="AC289" s="306"/>
      <c r="AD289" s="306"/>
      <c r="AE289" s="306"/>
      <c r="AF289" s="306"/>
      <c r="AG289" s="306"/>
      <c r="AH289" s="306"/>
      <c r="AI289" s="306"/>
      <c r="AJ289" s="306"/>
      <c r="AK289" s="306"/>
      <c r="AL289" s="306"/>
      <c r="AM289" s="306"/>
      <c r="AN289" s="306"/>
      <c r="AO289" s="306"/>
      <c r="AP289" s="306"/>
      <c r="AQ289" s="306"/>
      <c r="AR289" s="306"/>
      <c r="AS289" s="306"/>
      <c r="AT289" s="306"/>
      <c r="AU289" s="306"/>
    </row>
    <row r="290" spans="2:47" ht="18.75" customHeight="1">
      <c r="B290" s="306" t="s">
        <v>173</v>
      </c>
      <c r="C290" s="306"/>
      <c r="D290" s="306"/>
      <c r="E290" s="306"/>
      <c r="F290" s="306"/>
      <c r="G290" s="306"/>
      <c r="H290" s="306"/>
      <c r="I290" s="306"/>
      <c r="J290" s="306"/>
      <c r="K290" s="306"/>
      <c r="L290" s="306"/>
      <c r="M290" s="306"/>
      <c r="N290" s="306"/>
      <c r="O290" s="306"/>
      <c r="P290" s="306"/>
      <c r="Q290" s="306"/>
      <c r="R290" s="306"/>
      <c r="S290" s="306"/>
      <c r="T290" s="306"/>
      <c r="U290" s="306"/>
      <c r="V290" s="306"/>
      <c r="W290" s="306"/>
      <c r="X290" s="306"/>
      <c r="Y290" s="306"/>
      <c r="Z290" s="306"/>
      <c r="AA290" s="306"/>
      <c r="AB290" s="306"/>
      <c r="AC290" s="306"/>
      <c r="AD290" s="306"/>
      <c r="AE290" s="306"/>
      <c r="AF290" s="306"/>
      <c r="AG290" s="306"/>
      <c r="AH290" s="306"/>
      <c r="AI290" s="306"/>
      <c r="AJ290" s="306"/>
      <c r="AK290" s="306"/>
      <c r="AL290" s="306"/>
      <c r="AM290" s="306"/>
      <c r="AN290" s="306"/>
      <c r="AO290" s="306"/>
      <c r="AP290" s="306"/>
      <c r="AQ290" s="306"/>
      <c r="AR290" s="306"/>
      <c r="AS290" s="306"/>
      <c r="AT290" s="306"/>
      <c r="AU290" s="306"/>
    </row>
    <row r="291" spans="2:47" ht="18.75" customHeight="1">
      <c r="B291" s="306" t="s">
        <v>557</v>
      </c>
      <c r="C291" s="306"/>
      <c r="D291" s="306"/>
      <c r="E291" s="306"/>
      <c r="F291" s="306"/>
      <c r="G291" s="306"/>
      <c r="H291" s="306"/>
      <c r="I291" s="306"/>
      <c r="J291" s="306"/>
      <c r="K291" s="306"/>
      <c r="L291" s="306"/>
      <c r="M291" s="306"/>
      <c r="N291" s="306"/>
      <c r="O291" s="306"/>
      <c r="P291" s="306"/>
      <c r="Q291" s="306"/>
      <c r="R291" s="306"/>
      <c r="S291" s="306"/>
      <c r="T291" s="306"/>
      <c r="U291" s="306"/>
      <c r="V291" s="306"/>
      <c r="W291" s="306"/>
      <c r="X291" s="306"/>
      <c r="Y291" s="306"/>
      <c r="Z291" s="306"/>
      <c r="AA291" s="306"/>
      <c r="AB291" s="306"/>
      <c r="AC291" s="306"/>
      <c r="AD291" s="306"/>
      <c r="AE291" s="306"/>
      <c r="AF291" s="306"/>
      <c r="AG291" s="306"/>
      <c r="AH291" s="306"/>
      <c r="AI291" s="306"/>
      <c r="AJ291" s="306"/>
      <c r="AK291" s="306"/>
      <c r="AL291" s="306"/>
      <c r="AM291" s="306"/>
      <c r="AN291" s="306"/>
      <c r="AO291" s="306"/>
      <c r="AP291" s="306"/>
      <c r="AQ291" s="306"/>
      <c r="AR291" s="306"/>
      <c r="AS291" s="306"/>
      <c r="AT291" s="306"/>
      <c r="AU291" s="306"/>
    </row>
    <row r="292" spans="2:47" ht="18.75" customHeight="1">
      <c r="B292" s="306" t="s">
        <v>174</v>
      </c>
      <c r="C292" s="306"/>
      <c r="D292" s="306"/>
      <c r="E292" s="306"/>
      <c r="F292" s="306"/>
      <c r="G292" s="306"/>
      <c r="H292" s="306"/>
      <c r="I292" s="306"/>
      <c r="J292" s="306"/>
      <c r="K292" s="306"/>
      <c r="L292" s="306"/>
      <c r="M292" s="306"/>
      <c r="N292" s="306"/>
      <c r="O292" s="306"/>
      <c r="P292" s="306"/>
      <c r="Q292" s="306"/>
      <c r="R292" s="306"/>
      <c r="S292" s="306"/>
      <c r="T292" s="306"/>
      <c r="U292" s="306"/>
      <c r="V292" s="306"/>
      <c r="W292" s="306"/>
      <c r="X292" s="306"/>
      <c r="Y292" s="306"/>
      <c r="Z292" s="306"/>
      <c r="AA292" s="306"/>
      <c r="AB292" s="306"/>
      <c r="AC292" s="306"/>
      <c r="AD292" s="306"/>
      <c r="AE292" s="306"/>
      <c r="AF292" s="306"/>
      <c r="AG292" s="306"/>
      <c r="AH292" s="306"/>
      <c r="AI292" s="306"/>
      <c r="AJ292" s="306"/>
      <c r="AK292" s="306"/>
      <c r="AL292" s="306"/>
      <c r="AM292" s="306"/>
      <c r="AN292" s="306"/>
      <c r="AO292" s="306"/>
      <c r="AP292" s="306"/>
      <c r="AQ292" s="306"/>
      <c r="AR292" s="306"/>
      <c r="AS292" s="306"/>
      <c r="AT292" s="306"/>
      <c r="AU292" s="306"/>
    </row>
    <row r="293" spans="2:47" ht="18.75" customHeight="1">
      <c r="B293" s="306" t="s">
        <v>175</v>
      </c>
      <c r="C293" s="306"/>
      <c r="D293" s="306"/>
      <c r="E293" s="306"/>
      <c r="F293" s="306"/>
      <c r="G293" s="306"/>
      <c r="H293" s="306"/>
      <c r="I293" s="306"/>
      <c r="J293" s="306"/>
      <c r="K293" s="306"/>
      <c r="L293" s="306"/>
      <c r="M293" s="306"/>
      <c r="N293" s="306"/>
      <c r="O293" s="306"/>
      <c r="P293" s="306"/>
      <c r="Q293" s="306"/>
      <c r="R293" s="306"/>
      <c r="S293" s="306"/>
      <c r="T293" s="306"/>
      <c r="U293" s="306"/>
      <c r="V293" s="306"/>
      <c r="W293" s="306"/>
      <c r="X293" s="306"/>
      <c r="Y293" s="306"/>
      <c r="Z293" s="306"/>
      <c r="AA293" s="306"/>
      <c r="AB293" s="306"/>
      <c r="AC293" s="306"/>
      <c r="AD293" s="306"/>
      <c r="AE293" s="306"/>
      <c r="AF293" s="306"/>
      <c r="AG293" s="306"/>
      <c r="AH293" s="306"/>
      <c r="AI293" s="306"/>
      <c r="AJ293" s="306"/>
      <c r="AK293" s="306"/>
      <c r="AL293" s="306"/>
      <c r="AM293" s="306"/>
      <c r="AN293" s="306"/>
      <c r="AO293" s="306"/>
      <c r="AP293" s="306"/>
      <c r="AQ293" s="306"/>
      <c r="AR293" s="306"/>
      <c r="AS293" s="306"/>
      <c r="AT293" s="306"/>
      <c r="AU293" s="306"/>
    </row>
    <row r="294" spans="2:47" ht="18.75" customHeight="1">
      <c r="B294" s="306" t="s">
        <v>558</v>
      </c>
      <c r="C294" s="306"/>
      <c r="D294" s="306"/>
      <c r="E294" s="306"/>
      <c r="F294" s="306"/>
      <c r="G294" s="306"/>
      <c r="H294" s="306"/>
      <c r="I294" s="306"/>
      <c r="J294" s="306"/>
      <c r="K294" s="306"/>
      <c r="L294" s="306"/>
      <c r="M294" s="306"/>
      <c r="N294" s="306"/>
      <c r="O294" s="306"/>
      <c r="P294" s="306"/>
      <c r="Q294" s="306"/>
      <c r="R294" s="306"/>
      <c r="S294" s="306"/>
      <c r="T294" s="306"/>
      <c r="U294" s="306"/>
      <c r="V294" s="306"/>
      <c r="W294" s="306"/>
      <c r="X294" s="306"/>
      <c r="Y294" s="306"/>
      <c r="Z294" s="306"/>
      <c r="AA294" s="306"/>
      <c r="AB294" s="306"/>
      <c r="AC294" s="306"/>
      <c r="AD294" s="306"/>
      <c r="AE294" s="306"/>
      <c r="AF294" s="306"/>
      <c r="AG294" s="306"/>
      <c r="AH294" s="306"/>
      <c r="AI294" s="306"/>
      <c r="AJ294" s="306"/>
      <c r="AK294" s="306"/>
      <c r="AL294" s="306"/>
      <c r="AM294" s="306"/>
      <c r="AN294" s="306"/>
      <c r="AO294" s="306"/>
      <c r="AP294" s="306"/>
      <c r="AQ294" s="306"/>
      <c r="AR294" s="306"/>
      <c r="AS294" s="306"/>
      <c r="AT294" s="306"/>
      <c r="AU294" s="306"/>
    </row>
    <row r="295" spans="2:47" ht="18.75" customHeight="1">
      <c r="B295" s="306" t="s">
        <v>176</v>
      </c>
      <c r="C295" s="306"/>
      <c r="D295" s="306"/>
      <c r="E295" s="306"/>
      <c r="F295" s="306"/>
      <c r="G295" s="306"/>
      <c r="H295" s="306"/>
      <c r="I295" s="306"/>
      <c r="J295" s="306"/>
      <c r="K295" s="306"/>
      <c r="L295" s="306"/>
      <c r="M295" s="306"/>
      <c r="N295" s="306"/>
      <c r="O295" s="306"/>
      <c r="P295" s="306"/>
      <c r="Q295" s="306"/>
      <c r="R295" s="306"/>
      <c r="S295" s="306"/>
      <c r="T295" s="306"/>
      <c r="U295" s="306"/>
      <c r="V295" s="306"/>
      <c r="W295" s="306"/>
      <c r="X295" s="306"/>
      <c r="Y295" s="306"/>
      <c r="Z295" s="306"/>
      <c r="AA295" s="306"/>
      <c r="AB295" s="306"/>
      <c r="AC295" s="306"/>
      <c r="AD295" s="306"/>
      <c r="AE295" s="306"/>
      <c r="AF295" s="306"/>
      <c r="AG295" s="306"/>
      <c r="AH295" s="306"/>
      <c r="AI295" s="306"/>
      <c r="AJ295" s="306"/>
      <c r="AK295" s="306"/>
      <c r="AL295" s="306"/>
      <c r="AM295" s="306"/>
      <c r="AN295" s="306"/>
      <c r="AO295" s="306"/>
      <c r="AP295" s="306"/>
      <c r="AQ295" s="306"/>
      <c r="AR295" s="306"/>
      <c r="AS295" s="306"/>
      <c r="AT295" s="306"/>
      <c r="AU295" s="306"/>
    </row>
    <row r="296" spans="2:47" ht="18.75" customHeight="1">
      <c r="B296" s="306" t="s">
        <v>177</v>
      </c>
      <c r="C296" s="306"/>
      <c r="D296" s="306"/>
      <c r="E296" s="306"/>
      <c r="F296" s="306"/>
      <c r="G296" s="306"/>
      <c r="H296" s="306"/>
      <c r="I296" s="306"/>
      <c r="J296" s="306"/>
      <c r="K296" s="306"/>
      <c r="L296" s="306"/>
      <c r="M296" s="306"/>
      <c r="N296" s="306"/>
      <c r="O296" s="306"/>
      <c r="P296" s="306"/>
      <c r="Q296" s="306"/>
      <c r="R296" s="306"/>
      <c r="S296" s="306"/>
      <c r="T296" s="306"/>
      <c r="U296" s="306"/>
      <c r="V296" s="306"/>
      <c r="W296" s="306"/>
      <c r="X296" s="306"/>
      <c r="Y296" s="306"/>
      <c r="Z296" s="306"/>
      <c r="AA296" s="306"/>
      <c r="AB296" s="306"/>
      <c r="AC296" s="306"/>
      <c r="AD296" s="306"/>
      <c r="AE296" s="306"/>
      <c r="AF296" s="306"/>
      <c r="AG296" s="306"/>
      <c r="AH296" s="306"/>
      <c r="AI296" s="306"/>
      <c r="AJ296" s="306"/>
      <c r="AK296" s="306"/>
      <c r="AL296" s="306"/>
      <c r="AM296" s="306"/>
      <c r="AN296" s="306"/>
      <c r="AO296" s="306"/>
      <c r="AP296" s="306"/>
      <c r="AQ296" s="306"/>
      <c r="AR296" s="306"/>
      <c r="AS296" s="306"/>
      <c r="AT296" s="306"/>
      <c r="AU296" s="306"/>
    </row>
    <row r="297" spans="2:47" ht="18.75" customHeight="1">
      <c r="B297" s="306" t="s">
        <v>559</v>
      </c>
      <c r="C297" s="306"/>
      <c r="D297" s="306"/>
      <c r="E297" s="306"/>
      <c r="F297" s="306"/>
      <c r="G297" s="306"/>
      <c r="H297" s="306"/>
      <c r="I297" s="306"/>
      <c r="J297" s="306"/>
      <c r="K297" s="306"/>
      <c r="L297" s="306"/>
      <c r="M297" s="306"/>
      <c r="N297" s="306"/>
      <c r="O297" s="306"/>
      <c r="P297" s="306"/>
      <c r="Q297" s="306"/>
      <c r="R297" s="306"/>
      <c r="S297" s="306"/>
      <c r="T297" s="306"/>
      <c r="U297" s="306"/>
      <c r="V297" s="306"/>
      <c r="W297" s="306"/>
      <c r="X297" s="306"/>
      <c r="Y297" s="306"/>
      <c r="Z297" s="306"/>
      <c r="AA297" s="306"/>
      <c r="AB297" s="306"/>
      <c r="AC297" s="306"/>
      <c r="AD297" s="306"/>
      <c r="AE297" s="306"/>
      <c r="AF297" s="306"/>
      <c r="AG297" s="306"/>
      <c r="AH297" s="306"/>
      <c r="AI297" s="306"/>
      <c r="AJ297" s="306"/>
      <c r="AK297" s="306"/>
      <c r="AL297" s="306"/>
      <c r="AM297" s="306"/>
      <c r="AN297" s="306"/>
      <c r="AO297" s="306"/>
      <c r="AP297" s="306"/>
      <c r="AQ297" s="306"/>
      <c r="AR297" s="306"/>
      <c r="AS297" s="306"/>
      <c r="AT297" s="306"/>
      <c r="AU297" s="306"/>
    </row>
    <row r="298" spans="2:47" ht="18.75" customHeight="1">
      <c r="B298" s="306" t="s">
        <v>178</v>
      </c>
      <c r="C298" s="306"/>
      <c r="D298" s="306"/>
      <c r="E298" s="306"/>
      <c r="F298" s="306"/>
      <c r="G298" s="306"/>
      <c r="H298" s="306"/>
      <c r="I298" s="306"/>
      <c r="J298" s="306"/>
      <c r="K298" s="306"/>
      <c r="L298" s="306"/>
      <c r="M298" s="306"/>
      <c r="N298" s="306"/>
      <c r="O298" s="306"/>
      <c r="P298" s="306"/>
      <c r="Q298" s="306"/>
      <c r="R298" s="306"/>
      <c r="S298" s="306"/>
      <c r="T298" s="306"/>
      <c r="U298" s="306"/>
      <c r="V298" s="306"/>
      <c r="W298" s="306"/>
      <c r="X298" s="306"/>
      <c r="Y298" s="306"/>
      <c r="Z298" s="306"/>
      <c r="AA298" s="306"/>
      <c r="AB298" s="306"/>
      <c r="AC298" s="306"/>
      <c r="AD298" s="306"/>
      <c r="AE298" s="306"/>
      <c r="AF298" s="306"/>
      <c r="AG298" s="306"/>
      <c r="AH298" s="306"/>
      <c r="AI298" s="306"/>
      <c r="AJ298" s="306"/>
      <c r="AK298" s="306"/>
      <c r="AL298" s="306"/>
      <c r="AM298" s="306"/>
      <c r="AN298" s="306"/>
      <c r="AO298" s="306"/>
      <c r="AP298" s="306"/>
      <c r="AQ298" s="306"/>
      <c r="AR298" s="306"/>
      <c r="AS298" s="306"/>
      <c r="AT298" s="306"/>
      <c r="AU298" s="306"/>
    </row>
    <row r="299" spans="2:47" ht="18.75" customHeight="1">
      <c r="B299" s="306" t="s">
        <v>179</v>
      </c>
      <c r="C299" s="306"/>
      <c r="D299" s="306"/>
      <c r="E299" s="306"/>
      <c r="F299" s="306"/>
      <c r="G299" s="306"/>
      <c r="H299" s="306"/>
      <c r="I299" s="306"/>
      <c r="J299" s="306"/>
      <c r="K299" s="306"/>
      <c r="L299" s="306"/>
      <c r="M299" s="306"/>
      <c r="N299" s="306"/>
      <c r="O299" s="306"/>
      <c r="P299" s="306"/>
      <c r="Q299" s="306"/>
      <c r="R299" s="306"/>
      <c r="S299" s="306"/>
      <c r="T299" s="306"/>
      <c r="U299" s="306"/>
      <c r="V299" s="306"/>
      <c r="W299" s="306"/>
      <c r="X299" s="306"/>
      <c r="Y299" s="306"/>
      <c r="Z299" s="306"/>
      <c r="AA299" s="306"/>
      <c r="AB299" s="306"/>
      <c r="AC299" s="306"/>
      <c r="AD299" s="306"/>
      <c r="AE299" s="306"/>
      <c r="AF299" s="306"/>
      <c r="AG299" s="306"/>
      <c r="AH299" s="306"/>
      <c r="AI299" s="306"/>
      <c r="AJ299" s="306"/>
      <c r="AK299" s="306"/>
      <c r="AL299" s="306"/>
      <c r="AM299" s="306"/>
      <c r="AN299" s="306"/>
      <c r="AO299" s="306"/>
      <c r="AP299" s="306"/>
      <c r="AQ299" s="306"/>
      <c r="AR299" s="306"/>
      <c r="AS299" s="306"/>
      <c r="AT299" s="306"/>
      <c r="AU299" s="306"/>
    </row>
    <row r="300" spans="2:47" ht="18.75" customHeight="1">
      <c r="B300" s="306" t="s">
        <v>560</v>
      </c>
      <c r="C300" s="306"/>
      <c r="D300" s="306"/>
      <c r="E300" s="306"/>
      <c r="F300" s="306"/>
      <c r="G300" s="306"/>
      <c r="H300" s="306"/>
      <c r="I300" s="306"/>
      <c r="J300" s="306"/>
      <c r="K300" s="306"/>
      <c r="L300" s="306"/>
      <c r="M300" s="306"/>
      <c r="N300" s="306"/>
      <c r="O300" s="306"/>
      <c r="P300" s="306"/>
      <c r="Q300" s="306"/>
      <c r="R300" s="306"/>
      <c r="S300" s="306"/>
      <c r="T300" s="306"/>
      <c r="U300" s="306"/>
      <c r="V300" s="306"/>
      <c r="W300" s="306"/>
      <c r="X300" s="306"/>
      <c r="Y300" s="306"/>
      <c r="Z300" s="306"/>
      <c r="AA300" s="306"/>
      <c r="AB300" s="306"/>
      <c r="AC300" s="306"/>
      <c r="AD300" s="306"/>
      <c r="AE300" s="306"/>
      <c r="AF300" s="306"/>
      <c r="AG300" s="306"/>
      <c r="AH300" s="306"/>
      <c r="AI300" s="306"/>
      <c r="AJ300" s="306"/>
      <c r="AK300" s="306"/>
      <c r="AL300" s="306"/>
      <c r="AM300" s="306"/>
      <c r="AN300" s="306"/>
      <c r="AO300" s="306"/>
      <c r="AP300" s="306"/>
      <c r="AQ300" s="306"/>
      <c r="AR300" s="306"/>
      <c r="AS300" s="306"/>
      <c r="AT300" s="306"/>
      <c r="AU300" s="306"/>
    </row>
    <row r="301" spans="2:47" ht="18.75" customHeight="1">
      <c r="B301" s="306" t="s">
        <v>180</v>
      </c>
      <c r="C301" s="306"/>
      <c r="D301" s="306"/>
      <c r="E301" s="306"/>
      <c r="F301" s="306"/>
      <c r="G301" s="306"/>
      <c r="H301" s="306"/>
      <c r="I301" s="306"/>
      <c r="J301" s="306"/>
      <c r="K301" s="306"/>
      <c r="L301" s="306"/>
      <c r="M301" s="306"/>
      <c r="N301" s="306"/>
      <c r="O301" s="306"/>
      <c r="P301" s="306"/>
      <c r="Q301" s="306"/>
      <c r="R301" s="306"/>
      <c r="S301" s="306"/>
      <c r="T301" s="306"/>
      <c r="U301" s="306"/>
      <c r="V301" s="306"/>
      <c r="W301" s="306"/>
      <c r="X301" s="306"/>
      <c r="Y301" s="306"/>
      <c r="Z301" s="306"/>
      <c r="AA301" s="306"/>
      <c r="AB301" s="306"/>
      <c r="AC301" s="306"/>
      <c r="AD301" s="306"/>
      <c r="AE301" s="306"/>
      <c r="AF301" s="306"/>
      <c r="AG301" s="306"/>
      <c r="AH301" s="306"/>
      <c r="AI301" s="306"/>
      <c r="AJ301" s="306"/>
      <c r="AK301" s="306"/>
      <c r="AL301" s="306"/>
      <c r="AM301" s="306"/>
      <c r="AN301" s="306"/>
      <c r="AO301" s="306"/>
      <c r="AP301" s="306"/>
      <c r="AQ301" s="306"/>
      <c r="AR301" s="306"/>
      <c r="AS301" s="306"/>
      <c r="AT301" s="306"/>
      <c r="AU301" s="306"/>
    </row>
    <row r="302" spans="2:47" ht="18.75" customHeight="1">
      <c r="B302" s="306" t="s">
        <v>181</v>
      </c>
      <c r="C302" s="306"/>
      <c r="D302" s="306"/>
      <c r="E302" s="306"/>
      <c r="F302" s="306"/>
      <c r="G302" s="306"/>
      <c r="H302" s="306"/>
      <c r="I302" s="306"/>
      <c r="J302" s="306"/>
      <c r="K302" s="306"/>
      <c r="L302" s="306"/>
      <c r="M302" s="306"/>
      <c r="N302" s="306"/>
      <c r="O302" s="306"/>
      <c r="P302" s="306"/>
      <c r="Q302" s="306"/>
      <c r="R302" s="306"/>
      <c r="S302" s="306"/>
      <c r="T302" s="306"/>
      <c r="U302" s="306"/>
      <c r="V302" s="306"/>
      <c r="W302" s="306"/>
      <c r="X302" s="306"/>
      <c r="Y302" s="306"/>
      <c r="Z302" s="306"/>
      <c r="AA302" s="306"/>
      <c r="AB302" s="306"/>
      <c r="AC302" s="306"/>
      <c r="AD302" s="306"/>
      <c r="AE302" s="306"/>
      <c r="AF302" s="306"/>
      <c r="AG302" s="306"/>
      <c r="AH302" s="306"/>
      <c r="AI302" s="306"/>
      <c r="AJ302" s="306"/>
      <c r="AK302" s="306"/>
      <c r="AL302" s="306"/>
      <c r="AM302" s="306"/>
      <c r="AN302" s="306"/>
      <c r="AO302" s="306"/>
      <c r="AP302" s="306"/>
      <c r="AQ302" s="306"/>
      <c r="AR302" s="306"/>
      <c r="AS302" s="306"/>
      <c r="AT302" s="306"/>
      <c r="AU302" s="306"/>
    </row>
    <row r="303" spans="2:47" ht="18.75" customHeight="1">
      <c r="B303" s="306" t="s">
        <v>561</v>
      </c>
      <c r="C303" s="306"/>
      <c r="D303" s="306"/>
      <c r="E303" s="306"/>
      <c r="F303" s="306"/>
      <c r="G303" s="306"/>
      <c r="H303" s="306"/>
      <c r="I303" s="306"/>
      <c r="J303" s="306"/>
      <c r="K303" s="306"/>
      <c r="L303" s="306"/>
      <c r="M303" s="306"/>
      <c r="N303" s="306"/>
      <c r="O303" s="306"/>
      <c r="P303" s="306"/>
      <c r="Q303" s="306"/>
      <c r="R303" s="306"/>
      <c r="S303" s="306"/>
      <c r="T303" s="306"/>
      <c r="U303" s="306"/>
      <c r="V303" s="306"/>
      <c r="W303" s="306"/>
      <c r="X303" s="306"/>
      <c r="Y303" s="306"/>
      <c r="Z303" s="306"/>
      <c r="AA303" s="306"/>
      <c r="AB303" s="306"/>
      <c r="AC303" s="306"/>
      <c r="AD303" s="306"/>
      <c r="AE303" s="306"/>
      <c r="AF303" s="306"/>
      <c r="AG303" s="306"/>
      <c r="AH303" s="306"/>
      <c r="AI303" s="306"/>
      <c r="AJ303" s="306"/>
      <c r="AK303" s="306"/>
      <c r="AL303" s="306"/>
      <c r="AM303" s="306"/>
      <c r="AN303" s="306"/>
      <c r="AO303" s="306"/>
      <c r="AP303" s="306"/>
      <c r="AQ303" s="306"/>
      <c r="AR303" s="306"/>
      <c r="AS303" s="306"/>
      <c r="AT303" s="306"/>
      <c r="AU303" s="306"/>
    </row>
    <row r="304" spans="2:47" ht="18.75" customHeight="1">
      <c r="B304" s="306" t="s">
        <v>182</v>
      </c>
      <c r="C304" s="306"/>
      <c r="D304" s="306"/>
      <c r="E304" s="306"/>
      <c r="F304" s="306"/>
      <c r="G304" s="306"/>
      <c r="H304" s="306"/>
      <c r="I304" s="306"/>
      <c r="J304" s="306"/>
      <c r="K304" s="306"/>
      <c r="L304" s="306"/>
      <c r="M304" s="306"/>
      <c r="N304" s="306"/>
      <c r="O304" s="306"/>
      <c r="P304" s="306"/>
      <c r="Q304" s="306"/>
      <c r="R304" s="306"/>
      <c r="S304" s="306"/>
      <c r="T304" s="306"/>
      <c r="U304" s="306"/>
      <c r="V304" s="306"/>
      <c r="W304" s="306"/>
      <c r="X304" s="306"/>
      <c r="Y304" s="306"/>
      <c r="Z304" s="306"/>
      <c r="AA304" s="306"/>
      <c r="AB304" s="306"/>
      <c r="AC304" s="306"/>
      <c r="AD304" s="306"/>
      <c r="AE304" s="306"/>
      <c r="AF304" s="306"/>
      <c r="AG304" s="306"/>
      <c r="AH304" s="306"/>
      <c r="AI304" s="306"/>
      <c r="AJ304" s="306"/>
      <c r="AK304" s="306"/>
      <c r="AL304" s="306"/>
      <c r="AM304" s="306"/>
      <c r="AN304" s="306"/>
      <c r="AO304" s="306"/>
      <c r="AP304" s="306"/>
      <c r="AQ304" s="306"/>
      <c r="AR304" s="306"/>
      <c r="AS304" s="306"/>
      <c r="AT304" s="306"/>
      <c r="AU304" s="306"/>
    </row>
    <row r="305" spans="2:47" ht="18.75" customHeight="1">
      <c r="B305" s="306" t="s">
        <v>183</v>
      </c>
      <c r="C305" s="306"/>
      <c r="D305" s="306"/>
      <c r="E305" s="306"/>
      <c r="F305" s="306"/>
      <c r="G305" s="306"/>
      <c r="H305" s="306"/>
      <c r="I305" s="306"/>
      <c r="J305" s="306"/>
      <c r="K305" s="306"/>
      <c r="L305" s="306"/>
      <c r="M305" s="306"/>
      <c r="N305" s="306"/>
      <c r="O305" s="306"/>
      <c r="P305" s="306"/>
      <c r="Q305" s="306"/>
      <c r="R305" s="306"/>
      <c r="S305" s="306"/>
      <c r="T305" s="306"/>
      <c r="U305" s="306"/>
      <c r="V305" s="306"/>
      <c r="W305" s="306"/>
      <c r="X305" s="306"/>
      <c r="Y305" s="306"/>
      <c r="Z305" s="306"/>
      <c r="AA305" s="306"/>
      <c r="AB305" s="306"/>
      <c r="AC305" s="306"/>
      <c r="AD305" s="306"/>
      <c r="AE305" s="306"/>
      <c r="AF305" s="306"/>
      <c r="AG305" s="306"/>
      <c r="AH305" s="306"/>
      <c r="AI305" s="306"/>
      <c r="AJ305" s="306"/>
      <c r="AK305" s="306"/>
      <c r="AL305" s="306"/>
      <c r="AM305" s="306"/>
      <c r="AN305" s="306"/>
      <c r="AO305" s="306"/>
      <c r="AP305" s="306"/>
      <c r="AQ305" s="306"/>
      <c r="AR305" s="306"/>
      <c r="AS305" s="306"/>
      <c r="AT305" s="306"/>
      <c r="AU305" s="306"/>
    </row>
    <row r="306" spans="2:47" ht="18.75" customHeight="1">
      <c r="B306" s="306" t="s">
        <v>562</v>
      </c>
      <c r="C306" s="306"/>
      <c r="D306" s="306"/>
      <c r="E306" s="306"/>
      <c r="F306" s="306"/>
      <c r="G306" s="306"/>
      <c r="H306" s="306"/>
      <c r="I306" s="306"/>
      <c r="J306" s="306"/>
      <c r="K306" s="306"/>
      <c r="L306" s="306"/>
      <c r="M306" s="306"/>
      <c r="N306" s="306"/>
      <c r="O306" s="306"/>
      <c r="P306" s="306"/>
      <c r="Q306" s="306"/>
      <c r="R306" s="306"/>
      <c r="S306" s="306"/>
      <c r="T306" s="306"/>
      <c r="U306" s="306"/>
      <c r="V306" s="306"/>
      <c r="W306" s="306"/>
      <c r="X306" s="306"/>
      <c r="Y306" s="306"/>
      <c r="Z306" s="306"/>
      <c r="AA306" s="306"/>
      <c r="AB306" s="306"/>
      <c r="AC306" s="306"/>
      <c r="AD306" s="306"/>
      <c r="AE306" s="306"/>
      <c r="AF306" s="306"/>
      <c r="AG306" s="306"/>
      <c r="AH306" s="306"/>
      <c r="AI306" s="306"/>
      <c r="AJ306" s="306"/>
      <c r="AK306" s="306"/>
      <c r="AL306" s="306"/>
      <c r="AM306" s="306"/>
      <c r="AN306" s="306"/>
      <c r="AO306" s="306"/>
      <c r="AP306" s="306"/>
      <c r="AQ306" s="306"/>
      <c r="AR306" s="306"/>
      <c r="AS306" s="306"/>
      <c r="AT306" s="306"/>
      <c r="AU306" s="306"/>
    </row>
    <row r="307" spans="2:47" ht="18.75" customHeight="1">
      <c r="B307" s="306" t="s">
        <v>184</v>
      </c>
      <c r="C307" s="306"/>
      <c r="D307" s="306"/>
      <c r="E307" s="306"/>
      <c r="F307" s="306"/>
      <c r="G307" s="306"/>
      <c r="H307" s="306"/>
      <c r="I307" s="306"/>
      <c r="J307" s="306"/>
      <c r="K307" s="306"/>
      <c r="L307" s="306"/>
      <c r="M307" s="306"/>
      <c r="N307" s="306"/>
      <c r="O307" s="306"/>
      <c r="P307" s="306"/>
      <c r="Q307" s="306"/>
      <c r="R307" s="306"/>
      <c r="S307" s="306"/>
      <c r="T307" s="306"/>
      <c r="U307" s="306"/>
      <c r="V307" s="306"/>
      <c r="W307" s="306"/>
      <c r="X307" s="306"/>
      <c r="Y307" s="306"/>
      <c r="Z307" s="306"/>
      <c r="AA307" s="306"/>
      <c r="AB307" s="306"/>
      <c r="AC307" s="306"/>
      <c r="AD307" s="306"/>
      <c r="AE307" s="306"/>
      <c r="AF307" s="306"/>
      <c r="AG307" s="306"/>
      <c r="AH307" s="306"/>
      <c r="AI307" s="306"/>
      <c r="AJ307" s="306"/>
      <c r="AK307" s="306"/>
      <c r="AL307" s="306"/>
      <c r="AM307" s="306"/>
      <c r="AN307" s="306"/>
      <c r="AO307" s="306"/>
      <c r="AP307" s="306"/>
      <c r="AQ307" s="306"/>
      <c r="AR307" s="306"/>
      <c r="AS307" s="306"/>
      <c r="AT307" s="306"/>
      <c r="AU307" s="306"/>
    </row>
    <row r="308" spans="2:47" ht="18.75" customHeight="1">
      <c r="B308" s="306" t="s">
        <v>185</v>
      </c>
      <c r="C308" s="306"/>
      <c r="D308" s="306"/>
      <c r="E308" s="306"/>
      <c r="F308" s="306"/>
      <c r="G308" s="306"/>
      <c r="H308" s="306"/>
      <c r="I308" s="306"/>
      <c r="J308" s="306"/>
      <c r="K308" s="306"/>
      <c r="L308" s="306"/>
      <c r="M308" s="306"/>
      <c r="N308" s="306"/>
      <c r="O308" s="306"/>
      <c r="P308" s="306"/>
      <c r="Q308" s="306"/>
      <c r="R308" s="306"/>
      <c r="S308" s="306"/>
      <c r="T308" s="306"/>
      <c r="U308" s="306"/>
      <c r="V308" s="306"/>
      <c r="W308" s="306"/>
      <c r="X308" s="306"/>
      <c r="Y308" s="306"/>
      <c r="Z308" s="306"/>
      <c r="AA308" s="306"/>
      <c r="AB308" s="306"/>
      <c r="AC308" s="306"/>
      <c r="AD308" s="306"/>
      <c r="AE308" s="306"/>
      <c r="AF308" s="306"/>
      <c r="AG308" s="306"/>
      <c r="AH308" s="306"/>
      <c r="AI308" s="306"/>
      <c r="AJ308" s="306"/>
      <c r="AK308" s="306"/>
      <c r="AL308" s="306"/>
      <c r="AM308" s="306"/>
      <c r="AN308" s="306"/>
      <c r="AO308" s="306"/>
      <c r="AP308" s="306"/>
      <c r="AQ308" s="306"/>
      <c r="AR308" s="306"/>
      <c r="AS308" s="306"/>
      <c r="AT308" s="306"/>
      <c r="AU308" s="306"/>
    </row>
    <row r="309" spans="2:47" ht="18.75" customHeight="1">
      <c r="B309" s="306" t="s">
        <v>186</v>
      </c>
      <c r="C309" s="306"/>
      <c r="D309" s="306"/>
      <c r="E309" s="306"/>
      <c r="F309" s="306"/>
      <c r="G309" s="306"/>
      <c r="H309" s="306"/>
      <c r="I309" s="306"/>
      <c r="J309" s="306"/>
      <c r="K309" s="306"/>
      <c r="L309" s="306"/>
      <c r="M309" s="306"/>
      <c r="N309" s="306"/>
      <c r="O309" s="306"/>
      <c r="P309" s="306"/>
      <c r="Q309" s="306"/>
      <c r="R309" s="306"/>
      <c r="S309" s="306"/>
      <c r="T309" s="306"/>
      <c r="U309" s="306"/>
      <c r="V309" s="306"/>
      <c r="W309" s="306"/>
      <c r="X309" s="306"/>
      <c r="Y309" s="306"/>
      <c r="Z309" s="306"/>
      <c r="AA309" s="306"/>
      <c r="AB309" s="306"/>
      <c r="AC309" s="306"/>
      <c r="AD309" s="306"/>
      <c r="AE309" s="306"/>
      <c r="AF309" s="306"/>
      <c r="AG309" s="306"/>
      <c r="AH309" s="306"/>
      <c r="AI309" s="306"/>
      <c r="AJ309" s="306"/>
      <c r="AK309" s="306"/>
      <c r="AL309" s="306"/>
      <c r="AM309" s="306"/>
      <c r="AN309" s="306"/>
      <c r="AO309" s="306"/>
      <c r="AP309" s="306"/>
      <c r="AQ309" s="306"/>
      <c r="AR309" s="306"/>
      <c r="AS309" s="306"/>
      <c r="AT309" s="306"/>
      <c r="AU309" s="306"/>
    </row>
    <row r="310" spans="2:47" ht="18.75" customHeight="1">
      <c r="B310" s="306" t="s">
        <v>563</v>
      </c>
      <c r="C310" s="306"/>
      <c r="D310" s="306"/>
      <c r="E310" s="306"/>
      <c r="F310" s="306"/>
      <c r="G310" s="306"/>
      <c r="H310" s="306"/>
      <c r="I310" s="306"/>
      <c r="J310" s="306"/>
      <c r="K310" s="306"/>
      <c r="L310" s="306"/>
      <c r="M310" s="306"/>
      <c r="N310" s="306"/>
      <c r="O310" s="306"/>
      <c r="P310" s="306"/>
      <c r="Q310" s="306"/>
      <c r="R310" s="306"/>
      <c r="S310" s="306"/>
      <c r="T310" s="306"/>
      <c r="U310" s="306"/>
      <c r="V310" s="306"/>
      <c r="W310" s="306"/>
      <c r="X310" s="306"/>
      <c r="Y310" s="306"/>
      <c r="Z310" s="306"/>
      <c r="AA310" s="306"/>
      <c r="AB310" s="306"/>
      <c r="AC310" s="306"/>
      <c r="AD310" s="306"/>
      <c r="AE310" s="306"/>
      <c r="AF310" s="306"/>
      <c r="AG310" s="306"/>
      <c r="AH310" s="306"/>
      <c r="AI310" s="306"/>
      <c r="AJ310" s="306"/>
      <c r="AK310" s="306"/>
      <c r="AL310" s="306"/>
      <c r="AM310" s="306"/>
      <c r="AN310" s="306"/>
      <c r="AO310" s="306"/>
      <c r="AP310" s="306"/>
      <c r="AQ310" s="306"/>
      <c r="AR310" s="306"/>
      <c r="AS310" s="306"/>
      <c r="AT310" s="306"/>
      <c r="AU310" s="306"/>
    </row>
    <row r="311" spans="2:47" ht="18.75" customHeight="1">
      <c r="B311" s="306" t="s">
        <v>187</v>
      </c>
      <c r="C311" s="306"/>
      <c r="D311" s="306"/>
      <c r="E311" s="306"/>
      <c r="F311" s="306"/>
      <c r="G311" s="306"/>
      <c r="H311" s="306"/>
      <c r="I311" s="306"/>
      <c r="J311" s="306"/>
      <c r="K311" s="306"/>
      <c r="L311" s="306"/>
      <c r="M311" s="306"/>
      <c r="N311" s="306"/>
      <c r="O311" s="306"/>
      <c r="P311" s="306"/>
      <c r="Q311" s="306"/>
      <c r="R311" s="306"/>
      <c r="S311" s="306"/>
      <c r="T311" s="306"/>
      <c r="U311" s="306"/>
      <c r="V311" s="306"/>
      <c r="W311" s="306"/>
      <c r="X311" s="306"/>
      <c r="Y311" s="306"/>
      <c r="Z311" s="306"/>
      <c r="AA311" s="306"/>
      <c r="AB311" s="306"/>
      <c r="AC311" s="306"/>
      <c r="AD311" s="306"/>
      <c r="AE311" s="306"/>
      <c r="AF311" s="306"/>
      <c r="AG311" s="306"/>
      <c r="AH311" s="306"/>
      <c r="AI311" s="306"/>
      <c r="AJ311" s="306"/>
      <c r="AK311" s="306"/>
      <c r="AL311" s="306"/>
      <c r="AM311" s="306"/>
      <c r="AN311" s="306"/>
      <c r="AO311" s="306"/>
      <c r="AP311" s="306"/>
      <c r="AQ311" s="306"/>
      <c r="AR311" s="306"/>
      <c r="AS311" s="306"/>
      <c r="AT311" s="306"/>
      <c r="AU311" s="306"/>
    </row>
    <row r="312" spans="2:47" ht="18.75" customHeight="1">
      <c r="B312" s="306" t="s">
        <v>188</v>
      </c>
      <c r="C312" s="306"/>
      <c r="D312" s="306"/>
      <c r="E312" s="306"/>
      <c r="F312" s="306"/>
      <c r="G312" s="306"/>
      <c r="H312" s="306"/>
      <c r="I312" s="306"/>
      <c r="J312" s="306"/>
      <c r="K312" s="306"/>
      <c r="L312" s="306"/>
      <c r="M312" s="306"/>
      <c r="N312" s="306"/>
      <c r="O312" s="306"/>
      <c r="P312" s="306"/>
      <c r="Q312" s="306"/>
      <c r="R312" s="306"/>
      <c r="S312" s="306"/>
      <c r="T312" s="306"/>
      <c r="U312" s="306"/>
      <c r="V312" s="306"/>
      <c r="W312" s="306"/>
      <c r="X312" s="306"/>
      <c r="Y312" s="306"/>
      <c r="Z312" s="306"/>
      <c r="AA312" s="306"/>
      <c r="AB312" s="306"/>
      <c r="AC312" s="306"/>
      <c r="AD312" s="306"/>
      <c r="AE312" s="306"/>
      <c r="AF312" s="306"/>
      <c r="AG312" s="306"/>
      <c r="AH312" s="306"/>
      <c r="AI312" s="306"/>
      <c r="AJ312" s="306"/>
      <c r="AK312" s="306"/>
      <c r="AL312" s="306"/>
      <c r="AM312" s="306"/>
      <c r="AN312" s="306"/>
      <c r="AO312" s="306"/>
      <c r="AP312" s="306"/>
      <c r="AQ312" s="306"/>
      <c r="AR312" s="306"/>
      <c r="AS312" s="306"/>
      <c r="AT312" s="306"/>
      <c r="AU312" s="306"/>
    </row>
    <row r="313" spans="2:47" ht="18.75" customHeight="1">
      <c r="B313" s="306" t="s">
        <v>564</v>
      </c>
      <c r="C313" s="306"/>
      <c r="D313" s="306"/>
      <c r="E313" s="306"/>
      <c r="F313" s="306"/>
      <c r="G313" s="306"/>
      <c r="H313" s="306"/>
      <c r="I313" s="306"/>
      <c r="J313" s="306"/>
      <c r="K313" s="306"/>
      <c r="L313" s="306"/>
      <c r="M313" s="306"/>
      <c r="N313" s="306"/>
      <c r="O313" s="306"/>
      <c r="P313" s="306"/>
      <c r="Q313" s="306"/>
      <c r="R313" s="306"/>
      <c r="S313" s="306"/>
      <c r="T313" s="306"/>
      <c r="U313" s="306"/>
      <c r="V313" s="306"/>
      <c r="W313" s="306"/>
      <c r="X313" s="306"/>
      <c r="Y313" s="306"/>
      <c r="Z313" s="306"/>
      <c r="AA313" s="306"/>
      <c r="AB313" s="306"/>
      <c r="AC313" s="306"/>
      <c r="AD313" s="306"/>
      <c r="AE313" s="306"/>
      <c r="AF313" s="306"/>
      <c r="AG313" s="306"/>
      <c r="AH313" s="306"/>
      <c r="AI313" s="306"/>
      <c r="AJ313" s="306"/>
      <c r="AK313" s="306"/>
      <c r="AL313" s="306"/>
      <c r="AM313" s="306"/>
      <c r="AN313" s="306"/>
      <c r="AO313" s="306"/>
      <c r="AP313" s="306"/>
      <c r="AQ313" s="306"/>
      <c r="AR313" s="306"/>
      <c r="AS313" s="306"/>
      <c r="AT313" s="306"/>
      <c r="AU313" s="306"/>
    </row>
    <row r="314" spans="2:47" ht="18.75" customHeight="1">
      <c r="B314" s="306" t="s">
        <v>189</v>
      </c>
      <c r="C314" s="306"/>
      <c r="D314" s="306"/>
      <c r="E314" s="306"/>
      <c r="F314" s="306"/>
      <c r="G314" s="306"/>
      <c r="H314" s="306"/>
      <c r="I314" s="306"/>
      <c r="J314" s="306"/>
      <c r="K314" s="306"/>
      <c r="L314" s="306"/>
      <c r="M314" s="306"/>
      <c r="N314" s="306"/>
      <c r="O314" s="306"/>
      <c r="P314" s="306"/>
      <c r="Q314" s="306"/>
      <c r="R314" s="306"/>
      <c r="S314" s="306"/>
      <c r="T314" s="306"/>
      <c r="U314" s="306"/>
      <c r="V314" s="306"/>
      <c r="W314" s="306"/>
      <c r="X314" s="306"/>
      <c r="Y314" s="306"/>
      <c r="Z314" s="306"/>
      <c r="AA314" s="306"/>
      <c r="AB314" s="306"/>
      <c r="AC314" s="306"/>
      <c r="AD314" s="306"/>
      <c r="AE314" s="306"/>
      <c r="AF314" s="306"/>
      <c r="AG314" s="306"/>
      <c r="AH314" s="306"/>
      <c r="AI314" s="306"/>
      <c r="AJ314" s="306"/>
      <c r="AK314" s="306"/>
      <c r="AL314" s="306"/>
      <c r="AM314" s="306"/>
      <c r="AN314" s="306"/>
      <c r="AO314" s="306"/>
      <c r="AP314" s="306"/>
      <c r="AQ314" s="306"/>
      <c r="AR314" s="306"/>
      <c r="AS314" s="306"/>
      <c r="AT314" s="306"/>
      <c r="AU314" s="306"/>
    </row>
    <row r="315" spans="2:47" ht="18.75" customHeight="1">
      <c r="B315" s="306" t="s">
        <v>190</v>
      </c>
      <c r="C315" s="306"/>
      <c r="D315" s="306"/>
      <c r="E315" s="306"/>
      <c r="F315" s="306"/>
      <c r="G315" s="306"/>
      <c r="H315" s="306"/>
      <c r="I315" s="306"/>
      <c r="J315" s="306"/>
      <c r="K315" s="306"/>
      <c r="L315" s="306"/>
      <c r="M315" s="306"/>
      <c r="N315" s="306"/>
      <c r="O315" s="306"/>
      <c r="P315" s="306"/>
      <c r="Q315" s="306"/>
      <c r="R315" s="306"/>
      <c r="S315" s="306"/>
      <c r="T315" s="306"/>
      <c r="U315" s="306"/>
      <c r="V315" s="306"/>
      <c r="W315" s="306"/>
      <c r="X315" s="306"/>
      <c r="Y315" s="306"/>
      <c r="Z315" s="306"/>
      <c r="AA315" s="306"/>
      <c r="AB315" s="306"/>
      <c r="AC315" s="306"/>
      <c r="AD315" s="306"/>
      <c r="AE315" s="306"/>
      <c r="AF315" s="306"/>
      <c r="AG315" s="306"/>
      <c r="AH315" s="306"/>
      <c r="AI315" s="306"/>
      <c r="AJ315" s="306"/>
      <c r="AK315" s="306"/>
      <c r="AL315" s="306"/>
      <c r="AM315" s="306"/>
      <c r="AN315" s="306"/>
      <c r="AO315" s="306"/>
      <c r="AP315" s="306"/>
      <c r="AQ315" s="306"/>
      <c r="AR315" s="306"/>
      <c r="AS315" s="306"/>
      <c r="AT315" s="306"/>
      <c r="AU315" s="306"/>
    </row>
    <row r="316" spans="2:47" ht="18.75" customHeight="1">
      <c r="B316" s="306" t="s">
        <v>565</v>
      </c>
      <c r="C316" s="306"/>
      <c r="D316" s="306"/>
      <c r="E316" s="306"/>
      <c r="F316" s="306"/>
      <c r="G316" s="306"/>
      <c r="H316" s="306"/>
      <c r="I316" s="306"/>
      <c r="J316" s="306"/>
      <c r="K316" s="306"/>
      <c r="L316" s="306"/>
      <c r="M316" s="306"/>
      <c r="N316" s="306"/>
      <c r="O316" s="306"/>
      <c r="P316" s="306"/>
      <c r="Q316" s="306"/>
      <c r="R316" s="306"/>
      <c r="S316" s="306"/>
      <c r="T316" s="306"/>
      <c r="U316" s="306"/>
      <c r="V316" s="306"/>
      <c r="W316" s="306"/>
      <c r="X316" s="306"/>
      <c r="Y316" s="306"/>
      <c r="Z316" s="306"/>
      <c r="AA316" s="306"/>
      <c r="AB316" s="306"/>
      <c r="AC316" s="306"/>
      <c r="AD316" s="306"/>
      <c r="AE316" s="306"/>
      <c r="AF316" s="306"/>
      <c r="AG316" s="306"/>
      <c r="AH316" s="306"/>
      <c r="AI316" s="306"/>
      <c r="AJ316" s="306"/>
      <c r="AK316" s="306"/>
      <c r="AL316" s="306"/>
      <c r="AM316" s="306"/>
      <c r="AN316" s="306"/>
      <c r="AO316" s="306"/>
      <c r="AP316" s="306"/>
      <c r="AQ316" s="306"/>
      <c r="AR316" s="306"/>
      <c r="AS316" s="306"/>
      <c r="AT316" s="306"/>
      <c r="AU316" s="306"/>
    </row>
    <row r="317" spans="2:47" ht="18.75" customHeight="1">
      <c r="B317" s="306" t="s">
        <v>566</v>
      </c>
      <c r="C317" s="306"/>
      <c r="D317" s="306"/>
      <c r="E317" s="306"/>
      <c r="F317" s="306"/>
      <c r="G317" s="306"/>
      <c r="H317" s="306"/>
      <c r="I317" s="306"/>
      <c r="J317" s="306"/>
      <c r="K317" s="306"/>
      <c r="L317" s="306"/>
      <c r="M317" s="306"/>
      <c r="N317" s="306"/>
      <c r="O317" s="306"/>
      <c r="P317" s="306"/>
      <c r="Q317" s="306"/>
      <c r="R317" s="306"/>
      <c r="S317" s="306"/>
      <c r="T317" s="306"/>
      <c r="U317" s="306"/>
      <c r="V317" s="306"/>
      <c r="W317" s="306"/>
      <c r="X317" s="306"/>
      <c r="Y317" s="306"/>
      <c r="Z317" s="306"/>
      <c r="AA317" s="306"/>
      <c r="AB317" s="306"/>
      <c r="AC317" s="306"/>
      <c r="AD317" s="306"/>
      <c r="AE317" s="306"/>
      <c r="AF317" s="306"/>
      <c r="AG317" s="306"/>
      <c r="AH317" s="306"/>
      <c r="AI317" s="306"/>
      <c r="AJ317" s="306"/>
      <c r="AK317" s="306"/>
      <c r="AL317" s="306"/>
      <c r="AM317" s="306"/>
      <c r="AN317" s="306"/>
      <c r="AO317" s="306"/>
      <c r="AP317" s="306"/>
      <c r="AQ317" s="306"/>
      <c r="AR317" s="306"/>
      <c r="AS317" s="306"/>
      <c r="AT317" s="306"/>
      <c r="AU317" s="306"/>
    </row>
    <row r="318" spans="2:47" ht="18.75" customHeight="1">
      <c r="B318" s="306" t="s">
        <v>567</v>
      </c>
      <c r="C318" s="306"/>
      <c r="D318" s="306"/>
      <c r="E318" s="306"/>
      <c r="F318" s="306"/>
      <c r="G318" s="306"/>
      <c r="H318" s="306"/>
      <c r="I318" s="306"/>
      <c r="J318" s="306"/>
      <c r="K318" s="306"/>
      <c r="L318" s="306"/>
      <c r="M318" s="306"/>
      <c r="N318" s="306"/>
      <c r="O318" s="306"/>
      <c r="P318" s="306"/>
      <c r="Q318" s="306"/>
      <c r="R318" s="306"/>
      <c r="S318" s="306"/>
      <c r="T318" s="306"/>
      <c r="U318" s="306"/>
      <c r="V318" s="306"/>
      <c r="W318" s="306"/>
      <c r="X318" s="306"/>
      <c r="Y318" s="306"/>
      <c r="Z318" s="306"/>
      <c r="AA318" s="306"/>
      <c r="AB318" s="306"/>
      <c r="AC318" s="306"/>
      <c r="AD318" s="306"/>
      <c r="AE318" s="306"/>
      <c r="AF318" s="306"/>
      <c r="AG318" s="306"/>
      <c r="AH318" s="306"/>
      <c r="AI318" s="306"/>
      <c r="AJ318" s="306"/>
      <c r="AK318" s="306"/>
      <c r="AL318" s="306"/>
      <c r="AM318" s="306"/>
      <c r="AN318" s="306"/>
      <c r="AO318" s="306"/>
      <c r="AP318" s="306"/>
      <c r="AQ318" s="306"/>
      <c r="AR318" s="306"/>
      <c r="AS318" s="306"/>
      <c r="AT318" s="306"/>
      <c r="AU318" s="306"/>
    </row>
    <row r="319" spans="2:47" ht="18.75" customHeight="1">
      <c r="B319" s="306" t="s">
        <v>568</v>
      </c>
      <c r="C319" s="306"/>
      <c r="D319" s="306"/>
      <c r="E319" s="306"/>
      <c r="F319" s="306"/>
      <c r="G319" s="306"/>
      <c r="H319" s="306"/>
      <c r="I319" s="306"/>
      <c r="J319" s="306"/>
      <c r="K319" s="306"/>
      <c r="L319" s="306"/>
      <c r="M319" s="306"/>
      <c r="N319" s="306"/>
      <c r="O319" s="306"/>
      <c r="P319" s="306"/>
      <c r="Q319" s="306"/>
      <c r="R319" s="306"/>
      <c r="S319" s="306"/>
      <c r="T319" s="306"/>
      <c r="U319" s="306"/>
      <c r="V319" s="306"/>
      <c r="W319" s="306"/>
      <c r="X319" s="306"/>
      <c r="Y319" s="306"/>
      <c r="Z319" s="306"/>
      <c r="AA319" s="306"/>
      <c r="AB319" s="306"/>
      <c r="AC319" s="306"/>
      <c r="AD319" s="306"/>
      <c r="AE319" s="306"/>
      <c r="AF319" s="306"/>
      <c r="AG319" s="306"/>
      <c r="AH319" s="306"/>
      <c r="AI319" s="306"/>
      <c r="AJ319" s="306"/>
      <c r="AK319" s="306"/>
      <c r="AL319" s="306"/>
      <c r="AM319" s="306"/>
      <c r="AN319" s="306"/>
      <c r="AO319" s="306"/>
      <c r="AP319" s="306"/>
      <c r="AQ319" s="306"/>
      <c r="AR319" s="306"/>
      <c r="AS319" s="306"/>
      <c r="AT319" s="306"/>
      <c r="AU319" s="306"/>
    </row>
    <row r="320" spans="2:47" ht="18.75" customHeight="1">
      <c r="B320" s="306" t="s">
        <v>191</v>
      </c>
      <c r="C320" s="306"/>
      <c r="D320" s="306"/>
      <c r="E320" s="306"/>
      <c r="F320" s="306"/>
      <c r="G320" s="306"/>
      <c r="H320" s="306"/>
      <c r="I320" s="306"/>
      <c r="J320" s="306"/>
      <c r="K320" s="306"/>
      <c r="L320" s="306"/>
      <c r="M320" s="306"/>
      <c r="N320" s="306"/>
      <c r="O320" s="306"/>
      <c r="P320" s="306"/>
      <c r="Q320" s="306"/>
      <c r="R320" s="306"/>
      <c r="S320" s="306"/>
      <c r="T320" s="306"/>
      <c r="U320" s="306"/>
      <c r="V320" s="306"/>
      <c r="W320" s="306"/>
      <c r="X320" s="306"/>
      <c r="Y320" s="306"/>
      <c r="Z320" s="306"/>
      <c r="AA320" s="306"/>
      <c r="AB320" s="306"/>
      <c r="AC320" s="306"/>
      <c r="AD320" s="306"/>
      <c r="AE320" s="306"/>
      <c r="AF320" s="306"/>
      <c r="AG320" s="306"/>
      <c r="AH320" s="306"/>
      <c r="AI320" s="306"/>
      <c r="AJ320" s="306"/>
      <c r="AK320" s="306"/>
      <c r="AL320" s="306"/>
      <c r="AM320" s="306"/>
      <c r="AN320" s="306"/>
      <c r="AO320" s="306"/>
      <c r="AP320" s="306"/>
      <c r="AQ320" s="306"/>
      <c r="AR320" s="306"/>
      <c r="AS320" s="306"/>
      <c r="AT320" s="306"/>
      <c r="AU320" s="306"/>
    </row>
    <row r="321" spans="2:47" ht="18.75" customHeight="1">
      <c r="B321" s="307" t="s">
        <v>192</v>
      </c>
      <c r="C321" s="306"/>
      <c r="D321" s="306"/>
      <c r="E321" s="306"/>
      <c r="F321" s="306"/>
      <c r="G321" s="306"/>
      <c r="H321" s="306"/>
      <c r="I321" s="306"/>
      <c r="J321" s="306"/>
      <c r="K321" s="306"/>
      <c r="L321" s="306"/>
      <c r="M321" s="306"/>
      <c r="N321" s="306"/>
      <c r="O321" s="306"/>
      <c r="P321" s="306"/>
      <c r="Q321" s="306"/>
      <c r="R321" s="306"/>
      <c r="S321" s="306"/>
      <c r="T321" s="306"/>
      <c r="U321" s="306"/>
      <c r="V321" s="306"/>
      <c r="W321" s="306"/>
      <c r="X321" s="306"/>
      <c r="Y321" s="306"/>
      <c r="Z321" s="306"/>
      <c r="AA321" s="306"/>
      <c r="AB321" s="306"/>
      <c r="AC321" s="306"/>
      <c r="AD321" s="306"/>
      <c r="AE321" s="306"/>
      <c r="AF321" s="306"/>
      <c r="AG321" s="306"/>
      <c r="AH321" s="306"/>
      <c r="AI321" s="306"/>
      <c r="AJ321" s="306"/>
      <c r="AK321" s="306"/>
      <c r="AL321" s="306"/>
      <c r="AM321" s="306"/>
      <c r="AN321" s="306"/>
      <c r="AO321" s="306"/>
      <c r="AP321" s="306"/>
      <c r="AQ321" s="306"/>
      <c r="AR321" s="306"/>
      <c r="AS321" s="306"/>
      <c r="AT321" s="306"/>
      <c r="AU321" s="306"/>
    </row>
    <row r="322" spans="2:47" ht="18.75" customHeight="1">
      <c r="B322" s="306" t="s">
        <v>193</v>
      </c>
      <c r="C322" s="306"/>
      <c r="D322" s="306"/>
      <c r="E322" s="306"/>
      <c r="F322" s="306"/>
      <c r="G322" s="306"/>
      <c r="H322" s="306"/>
      <c r="I322" s="306"/>
      <c r="J322" s="306"/>
      <c r="K322" s="306"/>
      <c r="L322" s="306"/>
      <c r="M322" s="306"/>
      <c r="N322" s="306"/>
      <c r="O322" s="306"/>
      <c r="P322" s="306"/>
      <c r="Q322" s="306"/>
      <c r="R322" s="306"/>
      <c r="S322" s="306"/>
      <c r="T322" s="306"/>
      <c r="U322" s="306"/>
      <c r="V322" s="306"/>
      <c r="W322" s="306"/>
      <c r="X322" s="306"/>
      <c r="Y322" s="306"/>
      <c r="Z322" s="306"/>
      <c r="AA322" s="306"/>
      <c r="AB322" s="306"/>
      <c r="AC322" s="306"/>
      <c r="AD322" s="306"/>
      <c r="AE322" s="306"/>
      <c r="AF322" s="306"/>
      <c r="AG322" s="306"/>
      <c r="AH322" s="306"/>
      <c r="AI322" s="306"/>
      <c r="AJ322" s="306"/>
      <c r="AK322" s="306"/>
      <c r="AL322" s="306"/>
      <c r="AM322" s="306"/>
      <c r="AN322" s="306"/>
      <c r="AO322" s="306"/>
      <c r="AP322" s="306"/>
      <c r="AQ322" s="306"/>
      <c r="AR322" s="306"/>
      <c r="AS322" s="306"/>
      <c r="AT322" s="306"/>
      <c r="AU322" s="306"/>
    </row>
    <row r="323" spans="2:47" ht="18.75" customHeight="1">
      <c r="B323" s="306" t="s">
        <v>194</v>
      </c>
      <c r="C323" s="306"/>
      <c r="D323" s="306"/>
      <c r="E323" s="306"/>
      <c r="F323" s="306"/>
      <c r="G323" s="306"/>
      <c r="H323" s="306"/>
      <c r="I323" s="306"/>
      <c r="J323" s="306"/>
      <c r="K323" s="306"/>
      <c r="L323" s="306"/>
      <c r="M323" s="306"/>
      <c r="N323" s="306"/>
      <c r="O323" s="306"/>
      <c r="P323" s="306"/>
      <c r="Q323" s="306"/>
      <c r="R323" s="306"/>
      <c r="S323" s="306"/>
      <c r="T323" s="306"/>
      <c r="U323" s="306"/>
      <c r="V323" s="306"/>
      <c r="W323" s="306"/>
      <c r="X323" s="306"/>
      <c r="Y323" s="306"/>
      <c r="Z323" s="306"/>
      <c r="AA323" s="306"/>
      <c r="AB323" s="306"/>
      <c r="AC323" s="306"/>
      <c r="AD323" s="306"/>
      <c r="AE323" s="306"/>
      <c r="AF323" s="306"/>
      <c r="AG323" s="306"/>
      <c r="AH323" s="306"/>
      <c r="AI323" s="306"/>
      <c r="AJ323" s="306"/>
      <c r="AK323" s="306"/>
      <c r="AL323" s="306"/>
      <c r="AM323" s="306"/>
      <c r="AN323" s="306"/>
      <c r="AO323" s="306"/>
      <c r="AP323" s="306"/>
      <c r="AQ323" s="306"/>
      <c r="AR323" s="306"/>
      <c r="AS323" s="306"/>
      <c r="AT323" s="306"/>
      <c r="AU323" s="306"/>
    </row>
    <row r="324" spans="2:47" ht="18.75" customHeight="1">
      <c r="B324" s="306" t="s">
        <v>569</v>
      </c>
      <c r="C324" s="306"/>
      <c r="D324" s="306"/>
      <c r="E324" s="306"/>
      <c r="F324" s="306"/>
      <c r="G324" s="306"/>
      <c r="H324" s="306"/>
      <c r="I324" s="306"/>
      <c r="J324" s="306"/>
      <c r="K324" s="306"/>
      <c r="L324" s="306"/>
      <c r="M324" s="306"/>
      <c r="N324" s="306"/>
      <c r="O324" s="306"/>
      <c r="P324" s="306"/>
      <c r="Q324" s="306"/>
      <c r="R324" s="306"/>
      <c r="S324" s="306"/>
      <c r="T324" s="306"/>
      <c r="U324" s="306"/>
      <c r="V324" s="306"/>
      <c r="W324" s="306"/>
      <c r="X324" s="306"/>
      <c r="Y324" s="306"/>
      <c r="Z324" s="306"/>
      <c r="AA324" s="306"/>
      <c r="AB324" s="306"/>
      <c r="AC324" s="306"/>
      <c r="AD324" s="306"/>
      <c r="AE324" s="306"/>
      <c r="AF324" s="306"/>
      <c r="AG324" s="306"/>
      <c r="AH324" s="306"/>
      <c r="AI324" s="306"/>
      <c r="AJ324" s="306"/>
      <c r="AK324" s="306"/>
      <c r="AL324" s="306"/>
      <c r="AM324" s="306"/>
      <c r="AN324" s="306"/>
      <c r="AO324" s="306"/>
      <c r="AP324" s="306"/>
      <c r="AQ324" s="306"/>
      <c r="AR324" s="306"/>
      <c r="AS324" s="306"/>
      <c r="AT324" s="306"/>
      <c r="AU324" s="306"/>
    </row>
    <row r="325" spans="2:47" ht="18.75" customHeight="1">
      <c r="B325" s="306" t="s">
        <v>195</v>
      </c>
      <c r="C325" s="306"/>
      <c r="D325" s="306"/>
      <c r="E325" s="306"/>
      <c r="F325" s="306"/>
      <c r="G325" s="306"/>
      <c r="H325" s="306"/>
      <c r="I325" s="306"/>
      <c r="J325" s="306"/>
      <c r="K325" s="306"/>
      <c r="L325" s="306"/>
      <c r="M325" s="306"/>
      <c r="N325" s="306"/>
      <c r="O325" s="306"/>
      <c r="P325" s="306"/>
      <c r="Q325" s="306"/>
      <c r="R325" s="306"/>
      <c r="S325" s="306"/>
      <c r="T325" s="306"/>
      <c r="U325" s="306"/>
      <c r="V325" s="306"/>
      <c r="W325" s="306"/>
      <c r="X325" s="306"/>
      <c r="Y325" s="306"/>
      <c r="Z325" s="306"/>
      <c r="AA325" s="306"/>
      <c r="AB325" s="306"/>
      <c r="AC325" s="306"/>
      <c r="AD325" s="306"/>
      <c r="AE325" s="306"/>
      <c r="AF325" s="306"/>
      <c r="AG325" s="306"/>
      <c r="AH325" s="306"/>
      <c r="AI325" s="306"/>
      <c r="AJ325" s="306"/>
      <c r="AK325" s="306"/>
      <c r="AL325" s="306"/>
      <c r="AM325" s="306"/>
      <c r="AN325" s="306"/>
      <c r="AO325" s="306"/>
      <c r="AP325" s="306"/>
      <c r="AQ325" s="306"/>
      <c r="AR325" s="306"/>
      <c r="AS325" s="306"/>
      <c r="AT325" s="306"/>
      <c r="AU325" s="306"/>
    </row>
    <row r="326" spans="2:47" ht="18.75" customHeight="1">
      <c r="B326" s="306" t="s">
        <v>169</v>
      </c>
      <c r="C326" s="306"/>
      <c r="D326" s="306"/>
      <c r="E326" s="306"/>
      <c r="F326" s="306"/>
      <c r="G326" s="306"/>
      <c r="H326" s="306"/>
      <c r="I326" s="306"/>
      <c r="J326" s="306"/>
      <c r="K326" s="306"/>
      <c r="L326" s="306"/>
      <c r="M326" s="306"/>
      <c r="N326" s="306"/>
      <c r="O326" s="306"/>
      <c r="P326" s="306"/>
      <c r="Q326" s="306"/>
      <c r="R326" s="306"/>
      <c r="S326" s="306"/>
      <c r="T326" s="306"/>
      <c r="U326" s="306"/>
      <c r="V326" s="306"/>
      <c r="W326" s="306"/>
      <c r="X326" s="306"/>
      <c r="Y326" s="306"/>
      <c r="Z326" s="306"/>
      <c r="AA326" s="306"/>
      <c r="AB326" s="306"/>
      <c r="AC326" s="306"/>
      <c r="AD326" s="306"/>
      <c r="AE326" s="306"/>
      <c r="AF326" s="306"/>
      <c r="AG326" s="306"/>
      <c r="AH326" s="306"/>
      <c r="AI326" s="306"/>
      <c r="AJ326" s="306"/>
      <c r="AK326" s="306"/>
      <c r="AL326" s="306"/>
      <c r="AM326" s="306"/>
      <c r="AN326" s="306"/>
      <c r="AO326" s="306"/>
      <c r="AP326" s="306"/>
      <c r="AQ326" s="306"/>
      <c r="AR326" s="306"/>
      <c r="AS326" s="306"/>
      <c r="AT326" s="306"/>
      <c r="AU326" s="306"/>
    </row>
    <row r="327" spans="2:47" ht="18.75" customHeight="1">
      <c r="B327" s="306" t="s">
        <v>570</v>
      </c>
      <c r="C327" s="306"/>
      <c r="D327" s="306"/>
      <c r="E327" s="306"/>
      <c r="F327" s="306"/>
      <c r="G327" s="306"/>
      <c r="H327" s="306"/>
      <c r="I327" s="306"/>
      <c r="J327" s="306"/>
      <c r="K327" s="306"/>
      <c r="L327" s="306"/>
      <c r="M327" s="306"/>
      <c r="N327" s="306"/>
      <c r="O327" s="306"/>
      <c r="P327" s="306"/>
      <c r="Q327" s="306"/>
      <c r="R327" s="306"/>
      <c r="S327" s="306"/>
      <c r="T327" s="306"/>
      <c r="U327" s="306"/>
      <c r="V327" s="306"/>
      <c r="W327" s="306"/>
      <c r="X327" s="306"/>
      <c r="Y327" s="306"/>
      <c r="Z327" s="306"/>
      <c r="AA327" s="306"/>
      <c r="AB327" s="306"/>
      <c r="AC327" s="306"/>
      <c r="AD327" s="306"/>
      <c r="AE327" s="306"/>
      <c r="AF327" s="306"/>
      <c r="AG327" s="306"/>
      <c r="AH327" s="306"/>
      <c r="AI327" s="306"/>
      <c r="AJ327" s="306"/>
      <c r="AK327" s="306"/>
      <c r="AL327" s="306"/>
      <c r="AM327" s="306"/>
      <c r="AN327" s="306"/>
      <c r="AO327" s="306"/>
      <c r="AP327" s="306"/>
      <c r="AQ327" s="306"/>
      <c r="AR327" s="306"/>
      <c r="AS327" s="306"/>
      <c r="AT327" s="306"/>
      <c r="AU327" s="306"/>
    </row>
    <row r="328" spans="2:47" ht="18.75" customHeight="1">
      <c r="B328" s="306" t="s">
        <v>170</v>
      </c>
      <c r="C328" s="306"/>
      <c r="D328" s="306"/>
      <c r="E328" s="306"/>
      <c r="F328" s="306"/>
      <c r="G328" s="306"/>
      <c r="H328" s="306"/>
      <c r="I328" s="306"/>
      <c r="J328" s="306"/>
      <c r="K328" s="306"/>
      <c r="L328" s="306"/>
      <c r="M328" s="306"/>
      <c r="N328" s="306"/>
      <c r="O328" s="306"/>
      <c r="P328" s="306"/>
      <c r="Q328" s="306"/>
      <c r="R328" s="306"/>
      <c r="S328" s="306"/>
      <c r="T328" s="306"/>
      <c r="U328" s="306"/>
      <c r="V328" s="306"/>
      <c r="W328" s="306"/>
      <c r="X328" s="306"/>
      <c r="Y328" s="306"/>
      <c r="Z328" s="306"/>
      <c r="AA328" s="306"/>
      <c r="AB328" s="306"/>
      <c r="AC328" s="306"/>
      <c r="AD328" s="306"/>
      <c r="AE328" s="306"/>
      <c r="AF328" s="306"/>
      <c r="AG328" s="306"/>
      <c r="AH328" s="306"/>
      <c r="AI328" s="306"/>
      <c r="AJ328" s="306"/>
      <c r="AK328" s="306"/>
      <c r="AL328" s="306"/>
      <c r="AM328" s="306"/>
      <c r="AN328" s="306"/>
      <c r="AO328" s="306"/>
      <c r="AP328" s="306"/>
      <c r="AQ328" s="306"/>
      <c r="AR328" s="306"/>
      <c r="AS328" s="306"/>
      <c r="AT328" s="306"/>
      <c r="AU328" s="306"/>
    </row>
    <row r="329" spans="2:47" ht="18.75" customHeight="1">
      <c r="B329" s="306" t="s">
        <v>196</v>
      </c>
      <c r="C329" s="306"/>
      <c r="D329" s="306"/>
      <c r="E329" s="306"/>
      <c r="F329" s="306"/>
      <c r="G329" s="306"/>
      <c r="H329" s="306"/>
      <c r="I329" s="306"/>
      <c r="J329" s="306"/>
      <c r="K329" s="306"/>
      <c r="L329" s="306"/>
      <c r="M329" s="306"/>
      <c r="N329" s="306"/>
      <c r="O329" s="306"/>
      <c r="P329" s="306"/>
      <c r="Q329" s="306"/>
      <c r="R329" s="306"/>
      <c r="S329" s="306"/>
      <c r="T329" s="306"/>
      <c r="U329" s="306"/>
      <c r="V329" s="306"/>
      <c r="W329" s="306"/>
      <c r="X329" s="306"/>
      <c r="Y329" s="306"/>
      <c r="Z329" s="306"/>
      <c r="AA329" s="306"/>
      <c r="AB329" s="306"/>
      <c r="AC329" s="306"/>
      <c r="AD329" s="306"/>
      <c r="AE329" s="306"/>
      <c r="AF329" s="306"/>
      <c r="AG329" s="306"/>
      <c r="AH329" s="306"/>
      <c r="AI329" s="306"/>
      <c r="AJ329" s="306"/>
      <c r="AK329" s="306"/>
      <c r="AL329" s="306"/>
      <c r="AM329" s="306"/>
      <c r="AN329" s="306"/>
      <c r="AO329" s="306"/>
      <c r="AP329" s="306"/>
      <c r="AQ329" s="306"/>
      <c r="AR329" s="306"/>
      <c r="AS329" s="306"/>
      <c r="AT329" s="306"/>
      <c r="AU329" s="306"/>
    </row>
    <row r="330" spans="2:47" ht="18.75" customHeight="1">
      <c r="B330" s="306" t="s">
        <v>571</v>
      </c>
      <c r="C330" s="306"/>
      <c r="D330" s="306"/>
      <c r="E330" s="306"/>
      <c r="F330" s="306"/>
      <c r="G330" s="306"/>
      <c r="H330" s="306"/>
      <c r="I330" s="306"/>
      <c r="J330" s="306"/>
      <c r="K330" s="306"/>
      <c r="L330" s="306"/>
      <c r="M330" s="306"/>
      <c r="N330" s="306"/>
      <c r="O330" s="306"/>
      <c r="P330" s="306"/>
      <c r="Q330" s="306"/>
      <c r="R330" s="306"/>
      <c r="S330" s="306"/>
      <c r="T330" s="306"/>
      <c r="U330" s="306"/>
      <c r="V330" s="306"/>
      <c r="W330" s="306"/>
      <c r="X330" s="306"/>
      <c r="Y330" s="306"/>
      <c r="Z330" s="306"/>
      <c r="AA330" s="306"/>
      <c r="AB330" s="306"/>
      <c r="AC330" s="306"/>
      <c r="AD330" s="306"/>
      <c r="AE330" s="306"/>
      <c r="AF330" s="306"/>
      <c r="AG330" s="306"/>
      <c r="AH330" s="306"/>
      <c r="AI330" s="306"/>
      <c r="AJ330" s="306"/>
      <c r="AK330" s="306"/>
      <c r="AL330" s="306"/>
      <c r="AM330" s="306"/>
      <c r="AN330" s="306"/>
      <c r="AO330" s="306"/>
      <c r="AP330" s="306"/>
      <c r="AQ330" s="306"/>
      <c r="AR330" s="306"/>
      <c r="AS330" s="306"/>
      <c r="AT330" s="306"/>
      <c r="AU330" s="306"/>
    </row>
    <row r="331" spans="2:47" ht="18.75" customHeight="1">
      <c r="B331" s="306" t="s">
        <v>572</v>
      </c>
      <c r="C331" s="306"/>
      <c r="D331" s="306"/>
      <c r="E331" s="306"/>
      <c r="F331" s="306"/>
      <c r="G331" s="306"/>
      <c r="H331" s="306"/>
      <c r="I331" s="306"/>
      <c r="J331" s="306"/>
      <c r="K331" s="306"/>
      <c r="L331" s="306"/>
      <c r="M331" s="306"/>
      <c r="N331" s="306"/>
      <c r="O331" s="306"/>
      <c r="P331" s="306"/>
      <c r="Q331" s="306"/>
      <c r="R331" s="306"/>
      <c r="S331" s="306"/>
      <c r="T331" s="306"/>
      <c r="U331" s="306"/>
      <c r="V331" s="306"/>
      <c r="W331" s="306"/>
      <c r="X331" s="306"/>
      <c r="Y331" s="306"/>
      <c r="Z331" s="306"/>
      <c r="AA331" s="306"/>
      <c r="AB331" s="306"/>
      <c r="AC331" s="306"/>
      <c r="AD331" s="306"/>
      <c r="AE331" s="306"/>
      <c r="AF331" s="306"/>
      <c r="AG331" s="306"/>
      <c r="AH331" s="306"/>
      <c r="AI331" s="306"/>
      <c r="AJ331" s="306"/>
      <c r="AK331" s="306"/>
      <c r="AL331" s="306"/>
      <c r="AM331" s="306"/>
      <c r="AN331" s="306"/>
      <c r="AO331" s="306"/>
      <c r="AP331" s="306"/>
      <c r="AQ331" s="306"/>
      <c r="AR331" s="306"/>
      <c r="AS331" s="306"/>
      <c r="AT331" s="306"/>
      <c r="AU331" s="306"/>
    </row>
    <row r="332" spans="2:47" ht="18.75" customHeight="1">
      <c r="B332" s="306" t="s">
        <v>197</v>
      </c>
      <c r="C332" s="306"/>
      <c r="D332" s="306"/>
      <c r="E332" s="306"/>
      <c r="F332" s="306"/>
      <c r="G332" s="306"/>
      <c r="H332" s="306"/>
      <c r="I332" s="306"/>
      <c r="J332" s="306"/>
      <c r="K332" s="306"/>
      <c r="L332" s="306"/>
      <c r="M332" s="306"/>
      <c r="N332" s="306"/>
      <c r="O332" s="306"/>
      <c r="P332" s="306"/>
      <c r="Q332" s="306"/>
      <c r="R332" s="306"/>
      <c r="S332" s="306"/>
      <c r="T332" s="306"/>
      <c r="U332" s="306"/>
      <c r="V332" s="306"/>
      <c r="W332" s="306"/>
      <c r="X332" s="306"/>
      <c r="Y332" s="306"/>
      <c r="Z332" s="306"/>
      <c r="AA332" s="306"/>
      <c r="AB332" s="306"/>
      <c r="AC332" s="306"/>
      <c r="AD332" s="306"/>
      <c r="AE332" s="306"/>
      <c r="AF332" s="306"/>
      <c r="AG332" s="306"/>
      <c r="AH332" s="306"/>
      <c r="AI332" s="306"/>
      <c r="AJ332" s="306"/>
      <c r="AK332" s="306"/>
      <c r="AL332" s="306"/>
      <c r="AM332" s="306"/>
      <c r="AN332" s="306"/>
      <c r="AO332" s="306"/>
      <c r="AP332" s="306"/>
      <c r="AQ332" s="306"/>
      <c r="AR332" s="306"/>
      <c r="AS332" s="306"/>
      <c r="AT332" s="306"/>
      <c r="AU332" s="306"/>
    </row>
    <row r="333" spans="2:47" ht="18.75" customHeight="1">
      <c r="B333" s="306" t="s">
        <v>198</v>
      </c>
      <c r="C333" s="306"/>
      <c r="D333" s="306"/>
      <c r="E333" s="306"/>
      <c r="F333" s="306"/>
      <c r="G333" s="306"/>
      <c r="H333" s="306"/>
      <c r="I333" s="306"/>
      <c r="J333" s="306"/>
      <c r="K333" s="306"/>
      <c r="L333" s="306"/>
      <c r="M333" s="306"/>
      <c r="N333" s="306"/>
      <c r="O333" s="306"/>
      <c r="P333" s="306"/>
      <c r="Q333" s="306"/>
      <c r="R333" s="306"/>
      <c r="S333" s="306"/>
      <c r="T333" s="306"/>
      <c r="U333" s="306"/>
      <c r="V333" s="306"/>
      <c r="W333" s="306"/>
      <c r="X333" s="306"/>
      <c r="Y333" s="306"/>
      <c r="Z333" s="306"/>
      <c r="AA333" s="306"/>
      <c r="AB333" s="306"/>
      <c r="AC333" s="306"/>
      <c r="AD333" s="306"/>
      <c r="AE333" s="306"/>
      <c r="AF333" s="306"/>
      <c r="AG333" s="306"/>
      <c r="AH333" s="306"/>
      <c r="AI333" s="306"/>
      <c r="AJ333" s="306"/>
      <c r="AK333" s="306"/>
      <c r="AL333" s="306"/>
      <c r="AM333" s="306"/>
      <c r="AN333" s="306"/>
      <c r="AO333" s="306"/>
      <c r="AP333" s="306"/>
      <c r="AQ333" s="306"/>
      <c r="AR333" s="306"/>
      <c r="AS333" s="306"/>
      <c r="AT333" s="306"/>
      <c r="AU333" s="306"/>
    </row>
    <row r="334" spans="2:47" ht="18.75" customHeight="1">
      <c r="B334" s="306" t="s">
        <v>573</v>
      </c>
      <c r="C334" s="306"/>
      <c r="D334" s="306"/>
      <c r="E334" s="306"/>
      <c r="F334" s="306"/>
      <c r="G334" s="306"/>
      <c r="H334" s="306"/>
      <c r="I334" s="306"/>
      <c r="J334" s="306"/>
      <c r="K334" s="306"/>
      <c r="L334" s="306"/>
      <c r="M334" s="306"/>
      <c r="N334" s="306"/>
      <c r="O334" s="306"/>
      <c r="P334" s="306"/>
      <c r="Q334" s="306"/>
      <c r="R334" s="306"/>
      <c r="S334" s="306"/>
      <c r="T334" s="306"/>
      <c r="U334" s="306"/>
      <c r="V334" s="306"/>
      <c r="W334" s="306"/>
      <c r="X334" s="306"/>
      <c r="Y334" s="306"/>
      <c r="Z334" s="306"/>
      <c r="AA334" s="306"/>
      <c r="AB334" s="306"/>
      <c r="AC334" s="306"/>
      <c r="AD334" s="306"/>
      <c r="AE334" s="306"/>
      <c r="AF334" s="306"/>
      <c r="AG334" s="306"/>
      <c r="AH334" s="306"/>
      <c r="AI334" s="306"/>
      <c r="AJ334" s="306"/>
      <c r="AK334" s="306"/>
      <c r="AL334" s="306"/>
      <c r="AM334" s="306"/>
      <c r="AN334" s="306"/>
      <c r="AO334" s="306"/>
      <c r="AP334" s="306"/>
      <c r="AQ334" s="306"/>
      <c r="AR334" s="306"/>
      <c r="AS334" s="306"/>
      <c r="AT334" s="306"/>
      <c r="AU334" s="306"/>
    </row>
    <row r="335" spans="2:47" ht="18.75" customHeight="1">
      <c r="B335" s="306" t="s">
        <v>199</v>
      </c>
      <c r="C335" s="306"/>
      <c r="D335" s="306"/>
      <c r="E335" s="306"/>
      <c r="F335" s="306"/>
      <c r="G335" s="306"/>
      <c r="H335" s="306"/>
      <c r="I335" s="306"/>
      <c r="J335" s="306"/>
      <c r="K335" s="306"/>
      <c r="L335" s="306"/>
      <c r="M335" s="306"/>
      <c r="N335" s="306"/>
      <c r="O335" s="306"/>
      <c r="P335" s="306"/>
      <c r="Q335" s="306"/>
      <c r="R335" s="306"/>
      <c r="S335" s="306"/>
      <c r="T335" s="306"/>
      <c r="U335" s="306"/>
      <c r="V335" s="306"/>
      <c r="W335" s="306"/>
      <c r="X335" s="306"/>
      <c r="Y335" s="306"/>
      <c r="Z335" s="306"/>
      <c r="AA335" s="306"/>
      <c r="AB335" s="306"/>
      <c r="AC335" s="306"/>
      <c r="AD335" s="306"/>
      <c r="AE335" s="306"/>
      <c r="AF335" s="306"/>
      <c r="AG335" s="306"/>
      <c r="AH335" s="306"/>
      <c r="AI335" s="306"/>
      <c r="AJ335" s="306"/>
      <c r="AK335" s="306"/>
      <c r="AL335" s="306"/>
      <c r="AM335" s="306"/>
      <c r="AN335" s="306"/>
      <c r="AO335" s="306"/>
      <c r="AP335" s="306"/>
      <c r="AQ335" s="306"/>
      <c r="AR335" s="306"/>
      <c r="AS335" s="306"/>
      <c r="AT335" s="306"/>
      <c r="AU335" s="306"/>
    </row>
    <row r="336" spans="2:47" ht="18.75" customHeight="1">
      <c r="B336" s="306" t="s">
        <v>200</v>
      </c>
      <c r="C336" s="306"/>
      <c r="D336" s="306"/>
      <c r="E336" s="306"/>
      <c r="F336" s="306"/>
      <c r="G336" s="306"/>
      <c r="H336" s="306"/>
      <c r="I336" s="306"/>
      <c r="J336" s="306"/>
      <c r="K336" s="306"/>
      <c r="L336" s="306"/>
      <c r="M336" s="306"/>
      <c r="N336" s="306"/>
      <c r="O336" s="306"/>
      <c r="P336" s="306"/>
      <c r="Q336" s="306"/>
      <c r="R336" s="306"/>
      <c r="S336" s="306"/>
      <c r="T336" s="306"/>
      <c r="U336" s="306"/>
      <c r="V336" s="306"/>
      <c r="W336" s="306"/>
      <c r="X336" s="306"/>
      <c r="Y336" s="306"/>
      <c r="Z336" s="306"/>
      <c r="AA336" s="306"/>
      <c r="AB336" s="306"/>
      <c r="AC336" s="306"/>
      <c r="AD336" s="306"/>
      <c r="AE336" s="306"/>
      <c r="AF336" s="306"/>
      <c r="AG336" s="306"/>
      <c r="AH336" s="306"/>
      <c r="AI336" s="306"/>
      <c r="AJ336" s="306"/>
      <c r="AK336" s="306"/>
      <c r="AL336" s="306"/>
      <c r="AM336" s="306"/>
      <c r="AN336" s="306"/>
      <c r="AO336" s="306"/>
      <c r="AP336" s="306"/>
      <c r="AQ336" s="306"/>
      <c r="AR336" s="306"/>
      <c r="AS336" s="306"/>
      <c r="AT336" s="306"/>
      <c r="AU336" s="306"/>
    </row>
    <row r="337" spans="2:47" ht="18.75" customHeight="1">
      <c r="B337" s="306" t="s">
        <v>574</v>
      </c>
      <c r="C337" s="306"/>
      <c r="D337" s="306"/>
      <c r="E337" s="306"/>
      <c r="F337" s="306"/>
      <c r="G337" s="306"/>
      <c r="H337" s="306"/>
      <c r="I337" s="306"/>
      <c r="J337" s="306"/>
      <c r="K337" s="306"/>
      <c r="L337" s="306"/>
      <c r="M337" s="306"/>
      <c r="N337" s="306"/>
      <c r="O337" s="306"/>
      <c r="P337" s="306"/>
      <c r="Q337" s="306"/>
      <c r="R337" s="306"/>
      <c r="S337" s="306"/>
      <c r="T337" s="306"/>
      <c r="U337" s="306"/>
      <c r="V337" s="306"/>
      <c r="W337" s="306"/>
      <c r="X337" s="306"/>
      <c r="Y337" s="306"/>
      <c r="Z337" s="306"/>
      <c r="AA337" s="306"/>
      <c r="AB337" s="306"/>
      <c r="AC337" s="306"/>
      <c r="AD337" s="306"/>
      <c r="AE337" s="306"/>
      <c r="AF337" s="306"/>
      <c r="AG337" s="306"/>
      <c r="AH337" s="306"/>
      <c r="AI337" s="306"/>
      <c r="AJ337" s="306"/>
      <c r="AK337" s="306"/>
      <c r="AL337" s="306"/>
      <c r="AM337" s="306"/>
      <c r="AN337" s="306"/>
      <c r="AO337" s="306"/>
      <c r="AP337" s="306"/>
      <c r="AQ337" s="306"/>
      <c r="AR337" s="306"/>
      <c r="AS337" s="306"/>
      <c r="AT337" s="306"/>
      <c r="AU337" s="306"/>
    </row>
    <row r="338" spans="2:47" ht="18.75" customHeight="1">
      <c r="B338" s="306" t="s">
        <v>201</v>
      </c>
      <c r="C338" s="306"/>
      <c r="D338" s="306"/>
      <c r="E338" s="306"/>
      <c r="F338" s="306"/>
      <c r="G338" s="306"/>
      <c r="H338" s="306"/>
      <c r="I338" s="306"/>
      <c r="J338" s="306"/>
      <c r="K338" s="306"/>
      <c r="L338" s="306"/>
      <c r="M338" s="306"/>
      <c r="N338" s="306"/>
      <c r="O338" s="306"/>
      <c r="P338" s="306"/>
      <c r="Q338" s="306"/>
      <c r="R338" s="306"/>
      <c r="S338" s="306"/>
      <c r="T338" s="306"/>
      <c r="U338" s="306"/>
      <c r="V338" s="306"/>
      <c r="W338" s="306"/>
      <c r="X338" s="306"/>
      <c r="Y338" s="306"/>
      <c r="Z338" s="306"/>
      <c r="AA338" s="306"/>
      <c r="AB338" s="306"/>
      <c r="AC338" s="306"/>
      <c r="AD338" s="306"/>
      <c r="AE338" s="306"/>
      <c r="AF338" s="306"/>
      <c r="AG338" s="306"/>
      <c r="AH338" s="306"/>
      <c r="AI338" s="306"/>
      <c r="AJ338" s="306"/>
      <c r="AK338" s="306"/>
      <c r="AL338" s="306"/>
      <c r="AM338" s="306"/>
      <c r="AN338" s="306"/>
      <c r="AO338" s="306"/>
      <c r="AP338" s="306"/>
      <c r="AQ338" s="306"/>
      <c r="AR338" s="306"/>
      <c r="AS338" s="306"/>
      <c r="AT338" s="306"/>
      <c r="AU338" s="306"/>
    </row>
    <row r="339" spans="2:47" ht="18.75" customHeight="1">
      <c r="B339" s="306" t="s">
        <v>171</v>
      </c>
      <c r="C339" s="306"/>
      <c r="D339" s="306"/>
      <c r="E339" s="306"/>
      <c r="F339" s="306"/>
      <c r="G339" s="306"/>
      <c r="H339" s="306"/>
      <c r="I339" s="306"/>
      <c r="J339" s="306"/>
      <c r="K339" s="306"/>
      <c r="L339" s="306"/>
      <c r="M339" s="306"/>
      <c r="N339" s="306"/>
      <c r="O339" s="306"/>
      <c r="P339" s="306"/>
      <c r="Q339" s="306"/>
      <c r="R339" s="306"/>
      <c r="S339" s="306"/>
      <c r="T339" s="306"/>
      <c r="U339" s="306"/>
      <c r="V339" s="306"/>
      <c r="W339" s="306"/>
      <c r="X339" s="306"/>
      <c r="Y339" s="306"/>
      <c r="Z339" s="306"/>
      <c r="AA339" s="306"/>
      <c r="AB339" s="306"/>
      <c r="AC339" s="306"/>
      <c r="AD339" s="306"/>
      <c r="AE339" s="306"/>
      <c r="AF339" s="306"/>
      <c r="AG339" s="306"/>
      <c r="AH339" s="306"/>
      <c r="AI339" s="306"/>
      <c r="AJ339" s="306"/>
      <c r="AK339" s="306"/>
      <c r="AL339" s="306"/>
      <c r="AM339" s="306"/>
      <c r="AN339" s="306"/>
      <c r="AO339" s="306"/>
      <c r="AP339" s="306"/>
      <c r="AQ339" s="306"/>
      <c r="AR339" s="306"/>
      <c r="AS339" s="306"/>
      <c r="AT339" s="306"/>
      <c r="AU339" s="306"/>
    </row>
    <row r="340" spans="2:47" ht="18.75" customHeight="1">
      <c r="B340" s="306" t="s">
        <v>575</v>
      </c>
      <c r="C340" s="306"/>
      <c r="D340" s="306"/>
      <c r="E340" s="306"/>
      <c r="F340" s="306"/>
      <c r="G340" s="306"/>
      <c r="H340" s="306"/>
      <c r="I340" s="306"/>
      <c r="J340" s="306"/>
      <c r="K340" s="306"/>
      <c r="L340" s="306"/>
      <c r="M340" s="306"/>
      <c r="N340" s="306"/>
      <c r="O340" s="306"/>
      <c r="P340" s="306"/>
      <c r="Q340" s="306"/>
      <c r="R340" s="306"/>
      <c r="S340" s="306"/>
      <c r="T340" s="306"/>
      <c r="U340" s="306"/>
      <c r="V340" s="306"/>
      <c r="W340" s="306"/>
      <c r="X340" s="306"/>
      <c r="Y340" s="306"/>
      <c r="Z340" s="306"/>
      <c r="AA340" s="306"/>
      <c r="AB340" s="306"/>
      <c r="AC340" s="306"/>
      <c r="AD340" s="306"/>
      <c r="AE340" s="306"/>
      <c r="AF340" s="306"/>
      <c r="AG340" s="306"/>
      <c r="AH340" s="306"/>
      <c r="AI340" s="306"/>
      <c r="AJ340" s="306"/>
      <c r="AK340" s="306"/>
      <c r="AL340" s="306"/>
      <c r="AM340" s="306"/>
      <c r="AN340" s="306"/>
      <c r="AO340" s="306"/>
      <c r="AP340" s="306"/>
      <c r="AQ340" s="306"/>
      <c r="AR340" s="306"/>
      <c r="AS340" s="306"/>
      <c r="AT340" s="306"/>
      <c r="AU340" s="306"/>
    </row>
    <row r="341" spans="2:47" ht="18.75" customHeight="1">
      <c r="B341" s="306" t="s">
        <v>576</v>
      </c>
      <c r="C341" s="306"/>
      <c r="D341" s="306"/>
      <c r="E341" s="306"/>
      <c r="F341" s="306"/>
      <c r="G341" s="306"/>
      <c r="H341" s="306"/>
      <c r="I341" s="306"/>
      <c r="J341" s="306"/>
      <c r="K341" s="306"/>
      <c r="L341" s="306"/>
      <c r="M341" s="306"/>
      <c r="N341" s="306"/>
      <c r="O341" s="306"/>
      <c r="P341" s="306"/>
      <c r="Q341" s="306"/>
      <c r="R341" s="306"/>
      <c r="S341" s="306"/>
      <c r="T341" s="306"/>
      <c r="U341" s="306"/>
      <c r="V341" s="306"/>
      <c r="W341" s="306"/>
      <c r="X341" s="306"/>
      <c r="Y341" s="306"/>
      <c r="Z341" s="306"/>
      <c r="AA341" s="306"/>
      <c r="AB341" s="306"/>
      <c r="AC341" s="306"/>
      <c r="AD341" s="306"/>
      <c r="AE341" s="306"/>
      <c r="AF341" s="306"/>
      <c r="AG341" s="306"/>
      <c r="AH341" s="306"/>
      <c r="AI341" s="306"/>
      <c r="AJ341" s="306"/>
      <c r="AK341" s="306"/>
      <c r="AL341" s="306"/>
      <c r="AM341" s="306"/>
      <c r="AN341" s="306"/>
      <c r="AO341" s="306"/>
      <c r="AP341" s="306"/>
      <c r="AQ341" s="306"/>
      <c r="AR341" s="306"/>
      <c r="AS341" s="306"/>
      <c r="AT341" s="306"/>
      <c r="AU341" s="306"/>
    </row>
    <row r="342" spans="2:47" ht="18.75" customHeight="1">
      <c r="B342" s="306" t="s">
        <v>577</v>
      </c>
      <c r="C342" s="306"/>
      <c r="D342" s="306"/>
      <c r="E342" s="306"/>
      <c r="F342" s="306"/>
      <c r="G342" s="306"/>
      <c r="H342" s="306"/>
      <c r="I342" s="306"/>
      <c r="J342" s="306"/>
      <c r="K342" s="306"/>
      <c r="L342" s="306"/>
      <c r="M342" s="306"/>
      <c r="N342" s="306"/>
      <c r="O342" s="306"/>
      <c r="P342" s="306"/>
      <c r="Q342" s="306"/>
      <c r="R342" s="306"/>
      <c r="S342" s="306"/>
      <c r="T342" s="306"/>
      <c r="U342" s="306"/>
      <c r="V342" s="306"/>
      <c r="W342" s="306"/>
      <c r="X342" s="306"/>
      <c r="Y342" s="306"/>
      <c r="Z342" s="306"/>
      <c r="AA342" s="306"/>
      <c r="AB342" s="306"/>
      <c r="AC342" s="306"/>
      <c r="AD342" s="306"/>
      <c r="AE342" s="306"/>
      <c r="AF342" s="306"/>
      <c r="AG342" s="306"/>
      <c r="AH342" s="306"/>
      <c r="AI342" s="306"/>
      <c r="AJ342" s="306"/>
      <c r="AK342" s="306"/>
      <c r="AL342" s="306"/>
      <c r="AM342" s="306"/>
      <c r="AN342" s="306"/>
      <c r="AO342" s="306"/>
      <c r="AP342" s="306"/>
      <c r="AQ342" s="306"/>
      <c r="AR342" s="306"/>
      <c r="AS342" s="306"/>
      <c r="AT342" s="306"/>
      <c r="AU342" s="306"/>
    </row>
    <row r="343" spans="2:47" ht="18.75" customHeight="1">
      <c r="B343" s="306" t="s">
        <v>578</v>
      </c>
      <c r="C343" s="306"/>
      <c r="D343" s="306"/>
      <c r="E343" s="306"/>
      <c r="F343" s="306"/>
      <c r="G343" s="306"/>
      <c r="H343" s="306"/>
      <c r="I343" s="306"/>
      <c r="J343" s="306"/>
      <c r="K343" s="306"/>
      <c r="L343" s="306"/>
      <c r="M343" s="306"/>
      <c r="N343" s="306"/>
      <c r="O343" s="306"/>
      <c r="P343" s="306"/>
      <c r="Q343" s="306"/>
      <c r="R343" s="306"/>
      <c r="S343" s="306"/>
      <c r="T343" s="306"/>
      <c r="U343" s="306"/>
      <c r="V343" s="306"/>
      <c r="W343" s="306"/>
      <c r="X343" s="306"/>
      <c r="Y343" s="306"/>
      <c r="Z343" s="306"/>
      <c r="AA343" s="306"/>
      <c r="AB343" s="306"/>
      <c r="AC343" s="306"/>
      <c r="AD343" s="306"/>
      <c r="AE343" s="306"/>
      <c r="AF343" s="306"/>
      <c r="AG343" s="306"/>
      <c r="AH343" s="306"/>
      <c r="AI343" s="306"/>
      <c r="AJ343" s="306"/>
      <c r="AK343" s="306"/>
      <c r="AL343" s="306"/>
      <c r="AM343" s="306"/>
      <c r="AN343" s="306"/>
      <c r="AO343" s="306"/>
      <c r="AP343" s="306"/>
      <c r="AQ343" s="306"/>
      <c r="AR343" s="306"/>
      <c r="AS343" s="306"/>
      <c r="AT343" s="306"/>
      <c r="AU343" s="306"/>
    </row>
    <row r="344" spans="2:47" ht="18.75" customHeight="1">
      <c r="B344" s="306" t="s">
        <v>172</v>
      </c>
      <c r="C344" s="306"/>
      <c r="D344" s="306"/>
      <c r="E344" s="306"/>
      <c r="F344" s="306"/>
      <c r="G344" s="306"/>
      <c r="H344" s="306"/>
      <c r="I344" s="306"/>
      <c r="J344" s="306"/>
      <c r="K344" s="306"/>
      <c r="L344" s="306"/>
      <c r="M344" s="306"/>
      <c r="N344" s="306"/>
      <c r="O344" s="306"/>
      <c r="P344" s="306"/>
      <c r="Q344" s="306"/>
      <c r="R344" s="306"/>
      <c r="S344" s="306"/>
      <c r="T344" s="306"/>
      <c r="U344" s="306"/>
      <c r="V344" s="306"/>
      <c r="W344" s="306"/>
      <c r="X344" s="306"/>
      <c r="Y344" s="306"/>
      <c r="Z344" s="306"/>
      <c r="AA344" s="306"/>
      <c r="AB344" s="306"/>
      <c r="AC344" s="306"/>
      <c r="AD344" s="306"/>
      <c r="AE344" s="306"/>
      <c r="AF344" s="306"/>
      <c r="AG344" s="306"/>
      <c r="AH344" s="306"/>
      <c r="AI344" s="306"/>
      <c r="AJ344" s="306"/>
      <c r="AK344" s="306"/>
      <c r="AL344" s="306"/>
      <c r="AM344" s="306"/>
      <c r="AN344" s="306"/>
      <c r="AO344" s="306"/>
      <c r="AP344" s="306"/>
      <c r="AQ344" s="306"/>
      <c r="AR344" s="306"/>
      <c r="AS344" s="306"/>
      <c r="AT344" s="306"/>
      <c r="AU344" s="306"/>
    </row>
    <row r="345" spans="2:47" ht="18.75" customHeight="1">
      <c r="B345" s="306" t="s">
        <v>173</v>
      </c>
      <c r="C345" s="306"/>
      <c r="D345" s="306"/>
      <c r="E345" s="306"/>
      <c r="F345" s="306"/>
      <c r="G345" s="306"/>
      <c r="H345" s="306"/>
      <c r="I345" s="306"/>
      <c r="J345" s="306"/>
      <c r="K345" s="306"/>
      <c r="L345" s="306"/>
      <c r="M345" s="306"/>
      <c r="N345" s="306"/>
      <c r="O345" s="306"/>
      <c r="P345" s="306"/>
      <c r="Q345" s="306"/>
      <c r="R345" s="306"/>
      <c r="S345" s="306"/>
      <c r="T345" s="306"/>
      <c r="U345" s="306"/>
      <c r="V345" s="306"/>
      <c r="W345" s="306"/>
      <c r="X345" s="306"/>
      <c r="Y345" s="306"/>
      <c r="Z345" s="306"/>
      <c r="AA345" s="306"/>
      <c r="AB345" s="306"/>
      <c r="AC345" s="306"/>
      <c r="AD345" s="306"/>
      <c r="AE345" s="306"/>
      <c r="AF345" s="306"/>
      <c r="AG345" s="306"/>
      <c r="AH345" s="306"/>
      <c r="AI345" s="306"/>
      <c r="AJ345" s="306"/>
      <c r="AK345" s="306"/>
      <c r="AL345" s="306"/>
      <c r="AM345" s="306"/>
      <c r="AN345" s="306"/>
      <c r="AO345" s="306"/>
      <c r="AP345" s="306"/>
      <c r="AQ345" s="306"/>
      <c r="AR345" s="306"/>
      <c r="AS345" s="306"/>
      <c r="AT345" s="306"/>
      <c r="AU345" s="306"/>
    </row>
    <row r="346" spans="2:47" ht="18.75" customHeight="1">
      <c r="B346" s="306" t="s">
        <v>579</v>
      </c>
      <c r="C346" s="306"/>
      <c r="D346" s="306"/>
      <c r="E346" s="306"/>
      <c r="F346" s="306"/>
      <c r="G346" s="306"/>
      <c r="H346" s="306"/>
      <c r="I346" s="306"/>
      <c r="J346" s="306"/>
      <c r="K346" s="306"/>
      <c r="L346" s="306"/>
      <c r="M346" s="306"/>
      <c r="N346" s="306"/>
      <c r="O346" s="306"/>
      <c r="P346" s="306"/>
      <c r="Q346" s="306"/>
      <c r="R346" s="306"/>
      <c r="S346" s="306"/>
      <c r="T346" s="306"/>
      <c r="U346" s="306"/>
      <c r="V346" s="306"/>
      <c r="W346" s="306"/>
      <c r="X346" s="306"/>
      <c r="Y346" s="306"/>
      <c r="Z346" s="306"/>
      <c r="AA346" s="306"/>
      <c r="AB346" s="306"/>
      <c r="AC346" s="306"/>
      <c r="AD346" s="306"/>
      <c r="AE346" s="306"/>
      <c r="AF346" s="306"/>
      <c r="AG346" s="306"/>
      <c r="AH346" s="306"/>
      <c r="AI346" s="306"/>
      <c r="AJ346" s="306"/>
      <c r="AK346" s="306"/>
      <c r="AL346" s="306"/>
      <c r="AM346" s="306"/>
      <c r="AN346" s="306"/>
      <c r="AO346" s="306"/>
      <c r="AP346" s="306"/>
      <c r="AQ346" s="306"/>
      <c r="AR346" s="306"/>
      <c r="AS346" s="306"/>
      <c r="AT346" s="306"/>
      <c r="AU346" s="306"/>
    </row>
    <row r="347" spans="2:47" ht="18.75" customHeight="1">
      <c r="B347" s="306" t="s">
        <v>174</v>
      </c>
      <c r="C347" s="306"/>
      <c r="D347" s="306"/>
      <c r="E347" s="306"/>
      <c r="F347" s="306"/>
      <c r="G347" s="306"/>
      <c r="H347" s="306"/>
      <c r="I347" s="306"/>
      <c r="J347" s="306"/>
      <c r="K347" s="306"/>
      <c r="L347" s="306"/>
      <c r="M347" s="306"/>
      <c r="N347" s="306"/>
      <c r="O347" s="306"/>
      <c r="P347" s="306"/>
      <c r="Q347" s="306"/>
      <c r="R347" s="306"/>
      <c r="S347" s="306"/>
      <c r="T347" s="306"/>
      <c r="U347" s="306"/>
      <c r="V347" s="306"/>
      <c r="W347" s="306"/>
      <c r="X347" s="306"/>
      <c r="Y347" s="306"/>
      <c r="Z347" s="306"/>
      <c r="AA347" s="306"/>
      <c r="AB347" s="306"/>
      <c r="AC347" s="306"/>
      <c r="AD347" s="306"/>
      <c r="AE347" s="306"/>
      <c r="AF347" s="306"/>
      <c r="AG347" s="306"/>
      <c r="AH347" s="306"/>
      <c r="AI347" s="306"/>
      <c r="AJ347" s="306"/>
      <c r="AK347" s="306"/>
      <c r="AL347" s="306"/>
      <c r="AM347" s="306"/>
      <c r="AN347" s="306"/>
      <c r="AO347" s="306"/>
      <c r="AP347" s="306"/>
      <c r="AQ347" s="306"/>
      <c r="AR347" s="306"/>
      <c r="AS347" s="306"/>
      <c r="AT347" s="306"/>
      <c r="AU347" s="306"/>
    </row>
    <row r="348" spans="2:47" ht="18.75" customHeight="1">
      <c r="B348" s="306" t="s">
        <v>202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6"/>
      <c r="Q348" s="306"/>
      <c r="R348" s="306"/>
      <c r="S348" s="306"/>
      <c r="T348" s="306"/>
      <c r="U348" s="306"/>
      <c r="V348" s="306"/>
      <c r="W348" s="306"/>
      <c r="X348" s="306"/>
      <c r="Y348" s="306"/>
      <c r="Z348" s="306"/>
      <c r="AA348" s="306"/>
      <c r="AB348" s="306"/>
      <c r="AC348" s="306"/>
      <c r="AD348" s="306"/>
      <c r="AE348" s="306"/>
      <c r="AF348" s="306"/>
      <c r="AG348" s="306"/>
      <c r="AH348" s="306"/>
      <c r="AI348" s="306"/>
      <c r="AJ348" s="306"/>
      <c r="AK348" s="306"/>
      <c r="AL348" s="306"/>
      <c r="AM348" s="306"/>
      <c r="AN348" s="306"/>
      <c r="AO348" s="306"/>
      <c r="AP348" s="306"/>
      <c r="AQ348" s="306"/>
      <c r="AR348" s="306"/>
      <c r="AS348" s="306"/>
      <c r="AT348" s="306"/>
      <c r="AU348" s="306"/>
    </row>
    <row r="349" spans="2:47" ht="18.75" customHeight="1">
      <c r="B349" s="306" t="s">
        <v>580</v>
      </c>
      <c r="C349" s="306"/>
      <c r="D349" s="306"/>
      <c r="E349" s="306"/>
      <c r="F349" s="306"/>
      <c r="G349" s="306"/>
      <c r="H349" s="306"/>
      <c r="I349" s="306"/>
      <c r="J349" s="306"/>
      <c r="K349" s="306"/>
      <c r="L349" s="306"/>
      <c r="M349" s="306"/>
      <c r="N349" s="306"/>
      <c r="O349" s="306"/>
      <c r="P349" s="306"/>
      <c r="Q349" s="306"/>
      <c r="R349" s="306"/>
      <c r="S349" s="306"/>
      <c r="T349" s="306"/>
      <c r="U349" s="306"/>
      <c r="V349" s="306"/>
      <c r="W349" s="306"/>
      <c r="X349" s="306"/>
      <c r="Y349" s="306"/>
      <c r="Z349" s="306"/>
      <c r="AA349" s="306"/>
      <c r="AB349" s="306"/>
      <c r="AC349" s="306"/>
      <c r="AD349" s="306"/>
      <c r="AE349" s="306"/>
      <c r="AF349" s="306"/>
      <c r="AG349" s="306"/>
      <c r="AH349" s="306"/>
      <c r="AI349" s="306"/>
      <c r="AJ349" s="306"/>
      <c r="AK349" s="306"/>
      <c r="AL349" s="306"/>
      <c r="AM349" s="306"/>
      <c r="AN349" s="306"/>
      <c r="AO349" s="306"/>
      <c r="AP349" s="306"/>
      <c r="AQ349" s="306"/>
      <c r="AR349" s="306"/>
      <c r="AS349" s="306"/>
      <c r="AT349" s="306"/>
      <c r="AU349" s="306"/>
    </row>
    <row r="350" spans="2:47" ht="18.75" customHeight="1">
      <c r="B350" s="306" t="s">
        <v>581</v>
      </c>
      <c r="C350" s="306"/>
      <c r="D350" s="306"/>
      <c r="E350" s="306"/>
      <c r="F350" s="306"/>
      <c r="G350" s="306"/>
      <c r="H350" s="306"/>
      <c r="I350" s="306"/>
      <c r="J350" s="306"/>
      <c r="K350" s="306"/>
      <c r="L350" s="306"/>
      <c r="M350" s="306"/>
      <c r="N350" s="306"/>
      <c r="O350" s="306"/>
      <c r="P350" s="306"/>
      <c r="Q350" s="306"/>
      <c r="R350" s="306"/>
      <c r="S350" s="306"/>
      <c r="T350" s="306"/>
      <c r="U350" s="306"/>
      <c r="V350" s="306"/>
      <c r="W350" s="306"/>
      <c r="X350" s="306"/>
      <c r="Y350" s="306"/>
      <c r="Z350" s="306"/>
      <c r="AA350" s="306"/>
      <c r="AB350" s="306"/>
      <c r="AC350" s="306"/>
      <c r="AD350" s="306"/>
      <c r="AE350" s="306"/>
      <c r="AF350" s="306"/>
      <c r="AG350" s="306"/>
      <c r="AH350" s="306"/>
      <c r="AI350" s="306"/>
      <c r="AJ350" s="306"/>
      <c r="AK350" s="306"/>
      <c r="AL350" s="306"/>
      <c r="AM350" s="306"/>
      <c r="AN350" s="306"/>
      <c r="AO350" s="306"/>
      <c r="AP350" s="306"/>
      <c r="AQ350" s="306"/>
      <c r="AR350" s="306"/>
      <c r="AS350" s="306"/>
      <c r="AT350" s="306"/>
      <c r="AU350" s="306"/>
    </row>
    <row r="351" spans="2:47" ht="18.75" customHeight="1">
      <c r="B351" s="306" t="s">
        <v>203</v>
      </c>
      <c r="C351" s="306"/>
      <c r="D351" s="306"/>
      <c r="E351" s="306"/>
      <c r="F351" s="306"/>
      <c r="G351" s="306"/>
      <c r="H351" s="306"/>
      <c r="I351" s="306"/>
      <c r="J351" s="306"/>
      <c r="K351" s="306"/>
      <c r="L351" s="306"/>
      <c r="M351" s="306"/>
      <c r="N351" s="306"/>
      <c r="O351" s="306"/>
      <c r="P351" s="306"/>
      <c r="Q351" s="306"/>
      <c r="R351" s="306"/>
      <c r="S351" s="306"/>
      <c r="T351" s="306"/>
      <c r="U351" s="306"/>
      <c r="V351" s="306"/>
      <c r="W351" s="306"/>
      <c r="X351" s="306"/>
      <c r="Y351" s="306"/>
      <c r="Z351" s="306"/>
      <c r="AA351" s="306"/>
      <c r="AB351" s="306"/>
      <c r="AC351" s="306"/>
      <c r="AD351" s="306"/>
      <c r="AE351" s="306"/>
      <c r="AF351" s="306"/>
      <c r="AG351" s="306"/>
      <c r="AH351" s="306"/>
      <c r="AI351" s="306"/>
      <c r="AJ351" s="306"/>
      <c r="AK351" s="306"/>
      <c r="AL351" s="306"/>
      <c r="AM351" s="306"/>
      <c r="AN351" s="306"/>
      <c r="AO351" s="306"/>
      <c r="AP351" s="306"/>
      <c r="AQ351" s="306"/>
      <c r="AR351" s="306"/>
      <c r="AS351" s="306"/>
      <c r="AT351" s="306"/>
      <c r="AU351" s="306"/>
    </row>
    <row r="352" spans="2:47" ht="18.75" customHeight="1">
      <c r="B352" s="307" t="s">
        <v>204</v>
      </c>
      <c r="C352" s="306"/>
      <c r="D352" s="306"/>
      <c r="E352" s="306"/>
      <c r="F352" s="306"/>
      <c r="G352" s="306"/>
      <c r="H352" s="306"/>
      <c r="I352" s="306"/>
      <c r="J352" s="306"/>
      <c r="K352" s="306"/>
      <c r="L352" s="306"/>
      <c r="M352" s="306"/>
      <c r="N352" s="306"/>
      <c r="O352" s="306"/>
      <c r="P352" s="306"/>
      <c r="Q352" s="306"/>
      <c r="R352" s="306"/>
      <c r="S352" s="306"/>
      <c r="T352" s="306"/>
      <c r="U352" s="306"/>
      <c r="V352" s="306"/>
      <c r="W352" s="306"/>
      <c r="X352" s="306"/>
      <c r="Y352" s="306"/>
      <c r="Z352" s="306"/>
      <c r="AA352" s="306"/>
      <c r="AB352" s="306"/>
      <c r="AC352" s="306"/>
      <c r="AD352" s="306"/>
      <c r="AE352" s="306"/>
      <c r="AF352" s="306"/>
      <c r="AG352" s="306"/>
      <c r="AH352" s="306"/>
      <c r="AI352" s="306"/>
      <c r="AJ352" s="306"/>
      <c r="AK352" s="306"/>
      <c r="AL352" s="306"/>
      <c r="AM352" s="306"/>
      <c r="AN352" s="306"/>
      <c r="AO352" s="306"/>
      <c r="AP352" s="306"/>
      <c r="AQ352" s="306"/>
      <c r="AR352" s="306"/>
      <c r="AS352" s="306"/>
      <c r="AT352" s="306"/>
      <c r="AU352" s="306"/>
    </row>
    <row r="353" spans="2:47" ht="18.75" customHeight="1">
      <c r="B353" s="306" t="s">
        <v>205</v>
      </c>
      <c r="C353" s="306"/>
      <c r="D353" s="306"/>
      <c r="E353" s="306"/>
      <c r="F353" s="306"/>
      <c r="G353" s="306"/>
      <c r="H353" s="306"/>
      <c r="I353" s="306"/>
      <c r="J353" s="306"/>
      <c r="K353" s="306"/>
      <c r="L353" s="306"/>
      <c r="M353" s="306"/>
      <c r="N353" s="306"/>
      <c r="O353" s="306"/>
      <c r="P353" s="306"/>
      <c r="Q353" s="306"/>
      <c r="R353" s="306"/>
      <c r="S353" s="306"/>
      <c r="T353" s="306"/>
      <c r="U353" s="306"/>
      <c r="V353" s="306"/>
      <c r="W353" s="306"/>
      <c r="X353" s="306"/>
      <c r="Y353" s="306"/>
      <c r="Z353" s="306"/>
      <c r="AA353" s="306"/>
      <c r="AB353" s="306"/>
      <c r="AC353" s="306"/>
      <c r="AD353" s="306"/>
      <c r="AE353" s="306"/>
      <c r="AF353" s="306"/>
      <c r="AG353" s="306"/>
      <c r="AH353" s="306"/>
      <c r="AI353" s="306"/>
      <c r="AJ353" s="306"/>
      <c r="AK353" s="306"/>
      <c r="AL353" s="306"/>
      <c r="AM353" s="306"/>
      <c r="AN353" s="306"/>
      <c r="AO353" s="306"/>
      <c r="AP353" s="306"/>
      <c r="AQ353" s="306"/>
      <c r="AR353" s="306"/>
      <c r="AS353" s="306"/>
      <c r="AT353" s="306"/>
      <c r="AU353" s="306"/>
    </row>
    <row r="354" spans="2:47" ht="18.75" customHeight="1">
      <c r="B354" s="306" t="s">
        <v>206</v>
      </c>
      <c r="C354" s="306"/>
      <c r="D354" s="306"/>
      <c r="E354" s="306"/>
      <c r="F354" s="306"/>
      <c r="G354" s="306"/>
      <c r="H354" s="306"/>
      <c r="I354" s="306"/>
      <c r="J354" s="306"/>
      <c r="K354" s="306"/>
      <c r="L354" s="306"/>
      <c r="M354" s="306"/>
      <c r="N354" s="306"/>
      <c r="O354" s="306"/>
      <c r="P354" s="306"/>
      <c r="Q354" s="306"/>
      <c r="R354" s="306"/>
      <c r="S354" s="306"/>
      <c r="T354" s="306"/>
      <c r="U354" s="306"/>
      <c r="V354" s="306"/>
      <c r="W354" s="306"/>
      <c r="X354" s="306"/>
      <c r="Y354" s="306"/>
      <c r="Z354" s="306"/>
      <c r="AA354" s="306"/>
      <c r="AB354" s="306"/>
      <c r="AC354" s="306"/>
      <c r="AD354" s="306"/>
      <c r="AE354" s="306"/>
      <c r="AF354" s="306"/>
      <c r="AG354" s="306"/>
      <c r="AH354" s="306"/>
      <c r="AI354" s="306"/>
      <c r="AJ354" s="306"/>
      <c r="AK354" s="306"/>
      <c r="AL354" s="306"/>
      <c r="AM354" s="306"/>
      <c r="AN354" s="306"/>
      <c r="AO354" s="306"/>
      <c r="AP354" s="306"/>
      <c r="AQ354" s="306"/>
      <c r="AR354" s="306"/>
      <c r="AS354" s="306"/>
      <c r="AT354" s="306"/>
      <c r="AU354" s="306"/>
    </row>
    <row r="355" spans="2:47" ht="18.75" customHeight="1">
      <c r="B355" s="306" t="s">
        <v>582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6"/>
      <c r="Q355" s="306"/>
      <c r="R355" s="306"/>
      <c r="S355" s="306"/>
      <c r="T355" s="306"/>
      <c r="U355" s="306"/>
      <c r="V355" s="306"/>
      <c r="W355" s="306"/>
      <c r="X355" s="306"/>
      <c r="Y355" s="306"/>
      <c r="Z355" s="306"/>
      <c r="AA355" s="306"/>
      <c r="AB355" s="306"/>
      <c r="AC355" s="306"/>
      <c r="AD355" s="306"/>
      <c r="AE355" s="306"/>
      <c r="AF355" s="306"/>
      <c r="AG355" s="306"/>
      <c r="AH355" s="306"/>
      <c r="AI355" s="306"/>
      <c r="AJ355" s="306"/>
      <c r="AK355" s="306"/>
      <c r="AL355" s="306"/>
      <c r="AM355" s="306"/>
      <c r="AN355" s="306"/>
      <c r="AO355" s="306"/>
      <c r="AP355" s="306"/>
      <c r="AQ355" s="306"/>
      <c r="AR355" s="306"/>
      <c r="AS355" s="306"/>
      <c r="AT355" s="306"/>
      <c r="AU355" s="306"/>
    </row>
    <row r="356" spans="2:47" ht="18.75" customHeight="1">
      <c r="B356" s="306" t="s">
        <v>207</v>
      </c>
      <c r="C356" s="306"/>
      <c r="D356" s="306"/>
      <c r="E356" s="306"/>
      <c r="F356" s="306"/>
      <c r="G356" s="306"/>
      <c r="H356" s="306"/>
      <c r="I356" s="306"/>
      <c r="J356" s="306"/>
      <c r="K356" s="306"/>
      <c r="L356" s="306"/>
      <c r="M356" s="306"/>
      <c r="N356" s="306"/>
      <c r="O356" s="306"/>
      <c r="P356" s="306"/>
      <c r="Q356" s="306"/>
      <c r="R356" s="306"/>
      <c r="S356" s="306"/>
      <c r="T356" s="306"/>
      <c r="U356" s="306"/>
      <c r="V356" s="306"/>
      <c r="W356" s="306"/>
      <c r="X356" s="306"/>
      <c r="Y356" s="306"/>
      <c r="Z356" s="306"/>
      <c r="AA356" s="306"/>
      <c r="AB356" s="306"/>
      <c r="AC356" s="306"/>
      <c r="AD356" s="306"/>
      <c r="AE356" s="306"/>
      <c r="AF356" s="306"/>
      <c r="AG356" s="306"/>
      <c r="AH356" s="306"/>
      <c r="AI356" s="306"/>
      <c r="AJ356" s="306"/>
      <c r="AK356" s="306"/>
      <c r="AL356" s="306"/>
      <c r="AM356" s="306"/>
      <c r="AN356" s="306"/>
      <c r="AO356" s="306"/>
      <c r="AP356" s="306"/>
      <c r="AQ356" s="306"/>
      <c r="AR356" s="306"/>
      <c r="AS356" s="306"/>
      <c r="AT356" s="306"/>
      <c r="AU356" s="306"/>
    </row>
    <row r="357" spans="2:47" ht="18.75" customHeight="1">
      <c r="B357" s="306" t="s">
        <v>208</v>
      </c>
      <c r="C357" s="306"/>
      <c r="D357" s="306"/>
      <c r="E357" s="306"/>
      <c r="F357" s="306"/>
      <c r="G357" s="306"/>
      <c r="H357" s="306"/>
      <c r="I357" s="306"/>
      <c r="J357" s="306"/>
      <c r="K357" s="306"/>
      <c r="L357" s="306"/>
      <c r="M357" s="306"/>
      <c r="N357" s="306"/>
      <c r="O357" s="306"/>
      <c r="P357" s="306"/>
      <c r="Q357" s="306"/>
      <c r="R357" s="306"/>
      <c r="S357" s="306"/>
      <c r="T357" s="306"/>
      <c r="U357" s="306"/>
      <c r="V357" s="306"/>
      <c r="W357" s="306"/>
      <c r="X357" s="306"/>
      <c r="Y357" s="306"/>
      <c r="Z357" s="306"/>
      <c r="AA357" s="306"/>
      <c r="AB357" s="306"/>
      <c r="AC357" s="306"/>
      <c r="AD357" s="306"/>
      <c r="AE357" s="306"/>
      <c r="AF357" s="306"/>
      <c r="AG357" s="306"/>
      <c r="AH357" s="306"/>
      <c r="AI357" s="306"/>
      <c r="AJ357" s="306"/>
      <c r="AK357" s="306"/>
      <c r="AL357" s="306"/>
      <c r="AM357" s="306"/>
      <c r="AN357" s="306"/>
      <c r="AO357" s="306"/>
      <c r="AP357" s="306"/>
      <c r="AQ357" s="306"/>
      <c r="AR357" s="306"/>
      <c r="AS357" s="306"/>
      <c r="AT357" s="306"/>
      <c r="AU357" s="306"/>
    </row>
    <row r="358" spans="2:47" ht="18.75" customHeight="1">
      <c r="B358" s="306" t="s">
        <v>583</v>
      </c>
      <c r="C358" s="306"/>
      <c r="D358" s="306"/>
      <c r="E358" s="306"/>
      <c r="F358" s="306"/>
      <c r="G358" s="306"/>
      <c r="H358" s="306"/>
      <c r="I358" s="306"/>
      <c r="J358" s="306"/>
      <c r="K358" s="306"/>
      <c r="L358" s="306"/>
      <c r="M358" s="306"/>
      <c r="N358" s="306"/>
      <c r="O358" s="306"/>
      <c r="P358" s="306"/>
      <c r="Q358" s="306"/>
      <c r="R358" s="306"/>
      <c r="S358" s="306"/>
      <c r="T358" s="306"/>
      <c r="U358" s="306"/>
      <c r="V358" s="306"/>
      <c r="W358" s="306"/>
      <c r="X358" s="306"/>
      <c r="Y358" s="306"/>
      <c r="Z358" s="306"/>
      <c r="AA358" s="306"/>
      <c r="AB358" s="306"/>
      <c r="AC358" s="306"/>
      <c r="AD358" s="306"/>
      <c r="AE358" s="306"/>
      <c r="AF358" s="306"/>
      <c r="AG358" s="306"/>
      <c r="AH358" s="306"/>
      <c r="AI358" s="306"/>
      <c r="AJ358" s="306"/>
      <c r="AK358" s="306"/>
      <c r="AL358" s="306"/>
      <c r="AM358" s="306"/>
      <c r="AN358" s="306"/>
      <c r="AO358" s="306"/>
      <c r="AP358" s="306"/>
      <c r="AQ358" s="306"/>
      <c r="AR358" s="306"/>
      <c r="AS358" s="306"/>
      <c r="AT358" s="306"/>
      <c r="AU358" s="306"/>
    </row>
    <row r="359" spans="2:47" ht="18.75" customHeight="1">
      <c r="B359" s="306" t="s">
        <v>209</v>
      </c>
      <c r="C359" s="306"/>
      <c r="D359" s="306"/>
      <c r="E359" s="306"/>
      <c r="F359" s="306"/>
      <c r="G359" s="306"/>
      <c r="H359" s="306"/>
      <c r="I359" s="306"/>
      <c r="J359" s="306"/>
      <c r="K359" s="306"/>
      <c r="L359" s="306"/>
      <c r="M359" s="306"/>
      <c r="N359" s="306"/>
      <c r="O359" s="306"/>
      <c r="P359" s="306"/>
      <c r="Q359" s="306"/>
      <c r="R359" s="306"/>
      <c r="S359" s="306"/>
      <c r="T359" s="306"/>
      <c r="U359" s="306"/>
      <c r="V359" s="306"/>
      <c r="W359" s="306"/>
      <c r="X359" s="306"/>
      <c r="Y359" s="306"/>
      <c r="Z359" s="306"/>
      <c r="AA359" s="306"/>
      <c r="AB359" s="306"/>
      <c r="AC359" s="306"/>
      <c r="AD359" s="306"/>
      <c r="AE359" s="306"/>
      <c r="AF359" s="306"/>
      <c r="AG359" s="306"/>
      <c r="AH359" s="306"/>
      <c r="AI359" s="306"/>
      <c r="AJ359" s="306"/>
      <c r="AK359" s="306"/>
      <c r="AL359" s="306"/>
      <c r="AM359" s="306"/>
      <c r="AN359" s="306"/>
      <c r="AO359" s="306"/>
      <c r="AP359" s="306"/>
      <c r="AQ359" s="306"/>
      <c r="AR359" s="306"/>
      <c r="AS359" s="306"/>
      <c r="AT359" s="306"/>
      <c r="AU359" s="306"/>
    </row>
    <row r="360" spans="2:47" ht="18.75" customHeight="1">
      <c r="B360" s="307" t="s">
        <v>210</v>
      </c>
      <c r="C360" s="306"/>
      <c r="D360" s="306"/>
      <c r="E360" s="306"/>
      <c r="F360" s="306"/>
      <c r="G360" s="306"/>
      <c r="H360" s="306"/>
      <c r="I360" s="306"/>
      <c r="J360" s="306"/>
      <c r="K360" s="306"/>
      <c r="L360" s="306"/>
      <c r="M360" s="306"/>
      <c r="N360" s="306"/>
      <c r="O360" s="306"/>
      <c r="P360" s="306"/>
      <c r="Q360" s="306"/>
      <c r="R360" s="306"/>
      <c r="S360" s="306"/>
      <c r="T360" s="306"/>
      <c r="U360" s="306"/>
      <c r="V360" s="306"/>
      <c r="W360" s="306"/>
      <c r="X360" s="306"/>
      <c r="Y360" s="306"/>
      <c r="Z360" s="306"/>
      <c r="AA360" s="306"/>
      <c r="AB360" s="306"/>
      <c r="AC360" s="306"/>
      <c r="AD360" s="306"/>
      <c r="AE360" s="306"/>
      <c r="AF360" s="306"/>
      <c r="AG360" s="306"/>
      <c r="AH360" s="306"/>
      <c r="AI360" s="306"/>
      <c r="AJ360" s="306"/>
      <c r="AK360" s="306"/>
      <c r="AL360" s="306"/>
      <c r="AM360" s="306"/>
      <c r="AN360" s="306"/>
      <c r="AO360" s="306"/>
      <c r="AP360" s="306"/>
      <c r="AQ360" s="306"/>
      <c r="AR360" s="306"/>
      <c r="AS360" s="306"/>
      <c r="AT360" s="306"/>
      <c r="AU360" s="306"/>
    </row>
    <row r="361" spans="2:47" ht="18.75" customHeight="1">
      <c r="B361" s="306" t="s">
        <v>211</v>
      </c>
      <c r="C361" s="306"/>
      <c r="D361" s="306"/>
      <c r="E361" s="306"/>
      <c r="F361" s="306"/>
      <c r="G361" s="306"/>
      <c r="H361" s="306"/>
      <c r="I361" s="306"/>
      <c r="J361" s="306"/>
      <c r="K361" s="306"/>
      <c r="L361" s="306"/>
      <c r="M361" s="306"/>
      <c r="N361" s="306"/>
      <c r="O361" s="306"/>
      <c r="P361" s="306"/>
      <c r="Q361" s="306"/>
      <c r="R361" s="306"/>
      <c r="S361" s="306"/>
      <c r="T361" s="306"/>
      <c r="U361" s="306"/>
      <c r="V361" s="306"/>
      <c r="W361" s="306"/>
      <c r="X361" s="306"/>
      <c r="Y361" s="306"/>
      <c r="Z361" s="306"/>
      <c r="AA361" s="306"/>
      <c r="AB361" s="306"/>
      <c r="AC361" s="306"/>
      <c r="AD361" s="306"/>
      <c r="AE361" s="306"/>
      <c r="AF361" s="306"/>
      <c r="AG361" s="306"/>
      <c r="AH361" s="306"/>
      <c r="AI361" s="306"/>
      <c r="AJ361" s="306"/>
      <c r="AK361" s="306"/>
      <c r="AL361" s="306"/>
      <c r="AM361" s="306"/>
      <c r="AN361" s="306"/>
      <c r="AO361" s="306"/>
      <c r="AP361" s="306"/>
      <c r="AQ361" s="306"/>
      <c r="AR361" s="306"/>
      <c r="AS361" s="306"/>
      <c r="AT361" s="306"/>
      <c r="AU361" s="306"/>
    </row>
    <row r="362" spans="2:47" ht="18.75" customHeight="1">
      <c r="B362" s="306" t="s">
        <v>212</v>
      </c>
      <c r="C362" s="306"/>
      <c r="D362" s="306"/>
      <c r="E362" s="306"/>
      <c r="F362" s="306"/>
      <c r="G362" s="306"/>
      <c r="H362" s="306"/>
      <c r="I362" s="306"/>
      <c r="J362" s="306"/>
      <c r="K362" s="306"/>
      <c r="L362" s="306"/>
      <c r="M362" s="306"/>
      <c r="N362" s="306"/>
      <c r="O362" s="306"/>
      <c r="P362" s="306"/>
      <c r="Q362" s="306"/>
      <c r="R362" s="306"/>
      <c r="S362" s="306"/>
      <c r="T362" s="306"/>
      <c r="U362" s="306"/>
      <c r="V362" s="306"/>
      <c r="W362" s="306"/>
      <c r="X362" s="306"/>
      <c r="Y362" s="306"/>
      <c r="Z362" s="306"/>
      <c r="AA362" s="306"/>
      <c r="AB362" s="306"/>
      <c r="AC362" s="306"/>
      <c r="AD362" s="306"/>
      <c r="AE362" s="306"/>
      <c r="AF362" s="306"/>
      <c r="AG362" s="306"/>
      <c r="AH362" s="306"/>
      <c r="AI362" s="306"/>
      <c r="AJ362" s="306"/>
      <c r="AK362" s="306"/>
      <c r="AL362" s="306"/>
      <c r="AM362" s="306"/>
      <c r="AN362" s="306"/>
      <c r="AO362" s="306"/>
      <c r="AP362" s="306"/>
      <c r="AQ362" s="306"/>
      <c r="AR362" s="306"/>
      <c r="AS362" s="306"/>
      <c r="AT362" s="306"/>
      <c r="AU362" s="306"/>
    </row>
    <row r="363" spans="2:47" ht="18.75" customHeight="1">
      <c r="B363" s="306" t="s">
        <v>213</v>
      </c>
      <c r="C363" s="306"/>
      <c r="D363" s="306"/>
      <c r="E363" s="306"/>
      <c r="F363" s="306"/>
      <c r="G363" s="306"/>
      <c r="H363" s="306"/>
      <c r="I363" s="306"/>
      <c r="J363" s="306"/>
      <c r="K363" s="306"/>
      <c r="L363" s="306"/>
      <c r="M363" s="306"/>
      <c r="N363" s="306"/>
      <c r="O363" s="306"/>
      <c r="P363" s="306"/>
      <c r="Q363" s="306"/>
      <c r="R363" s="306"/>
      <c r="S363" s="306"/>
      <c r="T363" s="306"/>
      <c r="U363" s="306"/>
      <c r="V363" s="306"/>
      <c r="W363" s="306"/>
      <c r="X363" s="306"/>
      <c r="Y363" s="306"/>
      <c r="Z363" s="306"/>
      <c r="AA363" s="306"/>
      <c r="AB363" s="306"/>
      <c r="AC363" s="306"/>
      <c r="AD363" s="306"/>
      <c r="AE363" s="306"/>
      <c r="AF363" s="306"/>
      <c r="AG363" s="306"/>
      <c r="AH363" s="306"/>
      <c r="AI363" s="306"/>
      <c r="AJ363" s="306"/>
      <c r="AK363" s="306"/>
      <c r="AL363" s="306"/>
      <c r="AM363" s="306"/>
      <c r="AN363" s="306"/>
      <c r="AO363" s="306"/>
      <c r="AP363" s="306"/>
      <c r="AQ363" s="306"/>
      <c r="AR363" s="306"/>
      <c r="AS363" s="306"/>
      <c r="AT363" s="306"/>
      <c r="AU363" s="306"/>
    </row>
    <row r="364" spans="2:47" ht="18.75" customHeight="1">
      <c r="B364" s="306" t="s">
        <v>214</v>
      </c>
      <c r="C364" s="306"/>
      <c r="D364" s="306"/>
      <c r="E364" s="306"/>
      <c r="F364" s="306"/>
      <c r="G364" s="306"/>
      <c r="H364" s="306"/>
      <c r="I364" s="306"/>
      <c r="J364" s="306"/>
      <c r="K364" s="306"/>
      <c r="L364" s="306"/>
      <c r="M364" s="306"/>
      <c r="N364" s="306"/>
      <c r="O364" s="306"/>
      <c r="P364" s="306"/>
      <c r="Q364" s="306"/>
      <c r="R364" s="306"/>
      <c r="S364" s="306"/>
      <c r="T364" s="306"/>
      <c r="U364" s="306"/>
      <c r="V364" s="306"/>
      <c r="W364" s="306"/>
      <c r="X364" s="306"/>
      <c r="Y364" s="306"/>
      <c r="Z364" s="306"/>
      <c r="AA364" s="306"/>
      <c r="AB364" s="306"/>
      <c r="AC364" s="306"/>
      <c r="AD364" s="306"/>
      <c r="AE364" s="306"/>
      <c r="AF364" s="306"/>
      <c r="AG364" s="306"/>
      <c r="AH364" s="306"/>
      <c r="AI364" s="306"/>
      <c r="AJ364" s="306"/>
      <c r="AK364" s="306"/>
      <c r="AL364" s="306"/>
      <c r="AM364" s="306"/>
      <c r="AN364" s="306"/>
      <c r="AO364" s="306"/>
      <c r="AP364" s="306"/>
      <c r="AQ364" s="306"/>
      <c r="AR364" s="306"/>
      <c r="AS364" s="306"/>
      <c r="AT364" s="306"/>
      <c r="AU364" s="306"/>
    </row>
    <row r="365" spans="2:47" ht="18.75" customHeight="1">
      <c r="B365" s="306" t="s">
        <v>584</v>
      </c>
      <c r="C365" s="306"/>
      <c r="D365" s="306"/>
      <c r="E365" s="306"/>
      <c r="F365" s="306"/>
      <c r="G365" s="306"/>
      <c r="H365" s="306"/>
      <c r="I365" s="306"/>
      <c r="J365" s="306"/>
      <c r="K365" s="306"/>
      <c r="L365" s="306"/>
      <c r="M365" s="306"/>
      <c r="N365" s="306"/>
      <c r="O365" s="306"/>
      <c r="P365" s="306"/>
      <c r="Q365" s="306"/>
      <c r="R365" s="306"/>
      <c r="S365" s="306"/>
      <c r="T365" s="306"/>
      <c r="U365" s="306"/>
      <c r="V365" s="306"/>
      <c r="W365" s="306"/>
      <c r="X365" s="306"/>
      <c r="Y365" s="306"/>
      <c r="Z365" s="306"/>
      <c r="AA365" s="306"/>
      <c r="AB365" s="306"/>
      <c r="AC365" s="306"/>
      <c r="AD365" s="306"/>
      <c r="AE365" s="306"/>
      <c r="AF365" s="306"/>
      <c r="AG365" s="306"/>
      <c r="AH365" s="306"/>
      <c r="AI365" s="306"/>
      <c r="AJ365" s="306"/>
      <c r="AK365" s="306"/>
      <c r="AL365" s="306"/>
      <c r="AM365" s="306"/>
      <c r="AN365" s="306"/>
      <c r="AO365" s="306"/>
      <c r="AP365" s="306"/>
      <c r="AQ365" s="306"/>
      <c r="AR365" s="306"/>
      <c r="AS365" s="306"/>
      <c r="AT365" s="306"/>
      <c r="AU365" s="306"/>
    </row>
    <row r="366" spans="2:47" ht="18.75" customHeight="1">
      <c r="B366" s="306" t="s">
        <v>215</v>
      </c>
      <c r="C366" s="306"/>
      <c r="D366" s="306"/>
      <c r="E366" s="306"/>
      <c r="F366" s="306"/>
      <c r="G366" s="306"/>
      <c r="H366" s="306"/>
      <c r="I366" s="306"/>
      <c r="J366" s="306"/>
      <c r="K366" s="306"/>
      <c r="L366" s="306"/>
      <c r="M366" s="306"/>
      <c r="N366" s="306"/>
      <c r="O366" s="306"/>
      <c r="P366" s="306"/>
      <c r="Q366" s="306"/>
      <c r="R366" s="306"/>
      <c r="S366" s="306"/>
      <c r="T366" s="306"/>
      <c r="U366" s="306"/>
      <c r="V366" s="306"/>
      <c r="W366" s="306"/>
      <c r="X366" s="306"/>
      <c r="Y366" s="306"/>
      <c r="Z366" s="306"/>
      <c r="AA366" s="306"/>
      <c r="AB366" s="306"/>
      <c r="AC366" s="306"/>
      <c r="AD366" s="306"/>
      <c r="AE366" s="306"/>
      <c r="AF366" s="306"/>
      <c r="AG366" s="306"/>
      <c r="AH366" s="306"/>
      <c r="AI366" s="306"/>
      <c r="AJ366" s="306"/>
      <c r="AK366" s="306"/>
      <c r="AL366" s="306"/>
      <c r="AM366" s="306"/>
      <c r="AN366" s="306"/>
      <c r="AO366" s="306"/>
      <c r="AP366" s="306"/>
      <c r="AQ366" s="306"/>
      <c r="AR366" s="306"/>
      <c r="AS366" s="306"/>
      <c r="AT366" s="306"/>
      <c r="AU366" s="306"/>
    </row>
    <row r="367" spans="2:47" ht="18.75" customHeight="1">
      <c r="B367" s="306" t="s">
        <v>216</v>
      </c>
      <c r="C367" s="306"/>
      <c r="D367" s="306"/>
      <c r="E367" s="306"/>
      <c r="F367" s="306"/>
      <c r="G367" s="306"/>
      <c r="H367" s="306"/>
      <c r="I367" s="306"/>
      <c r="J367" s="306"/>
      <c r="K367" s="306"/>
      <c r="L367" s="306"/>
      <c r="M367" s="306"/>
      <c r="N367" s="306"/>
      <c r="O367" s="306"/>
      <c r="P367" s="306"/>
      <c r="Q367" s="306"/>
      <c r="R367" s="306"/>
      <c r="S367" s="306"/>
      <c r="T367" s="306"/>
      <c r="U367" s="306"/>
      <c r="V367" s="306"/>
      <c r="W367" s="306"/>
      <c r="X367" s="306"/>
      <c r="Y367" s="306"/>
      <c r="Z367" s="306"/>
      <c r="AA367" s="306"/>
      <c r="AB367" s="306"/>
      <c r="AC367" s="306"/>
      <c r="AD367" s="306"/>
      <c r="AE367" s="306"/>
      <c r="AF367" s="306"/>
      <c r="AG367" s="306"/>
      <c r="AH367" s="306"/>
      <c r="AI367" s="306"/>
      <c r="AJ367" s="306"/>
      <c r="AK367" s="306"/>
      <c r="AL367" s="306"/>
      <c r="AM367" s="306"/>
      <c r="AN367" s="306"/>
      <c r="AO367" s="306"/>
      <c r="AP367" s="306"/>
      <c r="AQ367" s="306"/>
      <c r="AR367" s="306"/>
      <c r="AS367" s="306"/>
      <c r="AT367" s="306"/>
      <c r="AU367" s="306"/>
    </row>
    <row r="368" spans="2:47" ht="18.75" customHeight="1">
      <c r="B368" s="306" t="s">
        <v>585</v>
      </c>
      <c r="C368" s="306"/>
      <c r="D368" s="306"/>
      <c r="E368" s="306"/>
      <c r="F368" s="306"/>
      <c r="G368" s="306"/>
      <c r="H368" s="306"/>
      <c r="I368" s="306"/>
      <c r="J368" s="306"/>
      <c r="K368" s="306"/>
      <c r="L368" s="306"/>
      <c r="M368" s="306"/>
      <c r="N368" s="306"/>
      <c r="O368" s="306"/>
      <c r="P368" s="306"/>
      <c r="Q368" s="306"/>
      <c r="R368" s="306"/>
      <c r="S368" s="306"/>
      <c r="T368" s="306"/>
      <c r="U368" s="306"/>
      <c r="V368" s="306"/>
      <c r="W368" s="306"/>
      <c r="X368" s="306"/>
      <c r="Y368" s="306"/>
      <c r="Z368" s="306"/>
      <c r="AA368" s="306"/>
      <c r="AB368" s="306"/>
      <c r="AC368" s="306"/>
      <c r="AD368" s="306"/>
      <c r="AE368" s="306"/>
      <c r="AF368" s="306"/>
      <c r="AG368" s="306"/>
      <c r="AH368" s="306"/>
      <c r="AI368" s="306"/>
      <c r="AJ368" s="306"/>
      <c r="AK368" s="306"/>
      <c r="AL368" s="306"/>
      <c r="AM368" s="306"/>
      <c r="AN368" s="306"/>
      <c r="AO368" s="306"/>
      <c r="AP368" s="306"/>
      <c r="AQ368" s="306"/>
      <c r="AR368" s="306"/>
      <c r="AS368" s="306"/>
      <c r="AT368" s="306"/>
      <c r="AU368" s="306"/>
    </row>
    <row r="369" spans="2:47" ht="18.75" customHeight="1">
      <c r="B369" s="306" t="s">
        <v>217</v>
      </c>
      <c r="C369" s="306"/>
      <c r="D369" s="306"/>
      <c r="E369" s="306"/>
      <c r="F369" s="306"/>
      <c r="G369" s="306"/>
      <c r="H369" s="306"/>
      <c r="I369" s="306"/>
      <c r="J369" s="306"/>
      <c r="K369" s="306"/>
      <c r="L369" s="306"/>
      <c r="M369" s="306"/>
      <c r="N369" s="306"/>
      <c r="O369" s="306"/>
      <c r="P369" s="306"/>
      <c r="Q369" s="306"/>
      <c r="R369" s="306"/>
      <c r="S369" s="306"/>
      <c r="T369" s="306"/>
      <c r="U369" s="306"/>
      <c r="V369" s="306"/>
      <c r="W369" s="306"/>
      <c r="X369" s="306"/>
      <c r="Y369" s="306"/>
      <c r="Z369" s="306"/>
      <c r="AA369" s="306"/>
      <c r="AB369" s="306"/>
      <c r="AC369" s="306"/>
      <c r="AD369" s="306"/>
      <c r="AE369" s="306"/>
      <c r="AF369" s="306"/>
      <c r="AG369" s="306"/>
      <c r="AH369" s="306"/>
      <c r="AI369" s="306"/>
      <c r="AJ369" s="306"/>
      <c r="AK369" s="306"/>
      <c r="AL369" s="306"/>
      <c r="AM369" s="306"/>
      <c r="AN369" s="306"/>
      <c r="AO369" s="306"/>
      <c r="AP369" s="306"/>
      <c r="AQ369" s="306"/>
      <c r="AR369" s="306"/>
      <c r="AS369" s="306"/>
      <c r="AT369" s="306"/>
      <c r="AU369" s="306"/>
    </row>
    <row r="370" spans="2:47" ht="18.75" customHeight="1">
      <c r="B370" s="306" t="s">
        <v>218</v>
      </c>
      <c r="C370" s="306"/>
      <c r="D370" s="306"/>
      <c r="E370" s="306"/>
      <c r="F370" s="306"/>
      <c r="G370" s="306"/>
      <c r="H370" s="306"/>
      <c r="I370" s="306"/>
      <c r="J370" s="306"/>
      <c r="K370" s="306"/>
      <c r="L370" s="306"/>
      <c r="M370" s="306"/>
      <c r="N370" s="306"/>
      <c r="O370" s="306"/>
      <c r="P370" s="306"/>
      <c r="Q370" s="306"/>
      <c r="R370" s="306"/>
      <c r="S370" s="306"/>
      <c r="T370" s="306"/>
      <c r="U370" s="306"/>
      <c r="V370" s="306"/>
      <c r="W370" s="306"/>
      <c r="X370" s="306"/>
      <c r="Y370" s="306"/>
      <c r="Z370" s="306"/>
      <c r="AA370" s="306"/>
      <c r="AB370" s="306"/>
      <c r="AC370" s="306"/>
      <c r="AD370" s="306"/>
      <c r="AE370" s="306"/>
      <c r="AF370" s="306"/>
      <c r="AG370" s="306"/>
      <c r="AH370" s="306"/>
      <c r="AI370" s="306"/>
      <c r="AJ370" s="306"/>
      <c r="AK370" s="306"/>
      <c r="AL370" s="306"/>
      <c r="AM370" s="306"/>
      <c r="AN370" s="306"/>
      <c r="AO370" s="306"/>
      <c r="AP370" s="306"/>
      <c r="AQ370" s="306"/>
      <c r="AR370" s="306"/>
      <c r="AS370" s="306"/>
      <c r="AT370" s="306"/>
      <c r="AU370" s="306"/>
    </row>
    <row r="371" spans="2:47" ht="18.75" customHeight="1">
      <c r="B371" s="306" t="s">
        <v>586</v>
      </c>
      <c r="C371" s="306"/>
      <c r="D371" s="306"/>
      <c r="E371" s="306"/>
      <c r="F371" s="306"/>
      <c r="G371" s="306"/>
      <c r="H371" s="306"/>
      <c r="I371" s="306"/>
      <c r="J371" s="306"/>
      <c r="K371" s="306"/>
      <c r="L371" s="306"/>
      <c r="M371" s="306"/>
      <c r="N371" s="306"/>
      <c r="O371" s="306"/>
      <c r="P371" s="306"/>
      <c r="Q371" s="306"/>
      <c r="R371" s="306"/>
      <c r="S371" s="306"/>
      <c r="T371" s="306"/>
      <c r="U371" s="306"/>
      <c r="V371" s="306"/>
      <c r="W371" s="306"/>
      <c r="X371" s="306"/>
      <c r="Y371" s="306"/>
      <c r="Z371" s="306"/>
      <c r="AA371" s="306"/>
      <c r="AB371" s="306"/>
      <c r="AC371" s="306"/>
      <c r="AD371" s="306"/>
      <c r="AE371" s="306"/>
      <c r="AF371" s="306"/>
      <c r="AG371" s="306"/>
      <c r="AH371" s="306"/>
      <c r="AI371" s="306"/>
      <c r="AJ371" s="306"/>
      <c r="AK371" s="306"/>
      <c r="AL371" s="306"/>
      <c r="AM371" s="306"/>
      <c r="AN371" s="306"/>
      <c r="AO371" s="306"/>
      <c r="AP371" s="306"/>
      <c r="AQ371" s="306"/>
      <c r="AR371" s="306"/>
      <c r="AS371" s="306"/>
      <c r="AT371" s="306"/>
      <c r="AU371" s="306"/>
    </row>
    <row r="372" spans="2:47" ht="18.75" customHeight="1">
      <c r="B372" s="306" t="s">
        <v>219</v>
      </c>
      <c r="C372" s="306"/>
      <c r="D372" s="306"/>
      <c r="E372" s="306"/>
      <c r="F372" s="306"/>
      <c r="G372" s="306"/>
      <c r="H372" s="306"/>
      <c r="I372" s="306"/>
      <c r="J372" s="306"/>
      <c r="K372" s="306"/>
      <c r="L372" s="306"/>
      <c r="M372" s="306"/>
      <c r="N372" s="306"/>
      <c r="O372" s="306"/>
      <c r="P372" s="306"/>
      <c r="Q372" s="306"/>
      <c r="R372" s="306"/>
      <c r="S372" s="306"/>
      <c r="T372" s="306"/>
      <c r="U372" s="306"/>
      <c r="V372" s="306"/>
      <c r="W372" s="306"/>
      <c r="X372" s="306"/>
      <c r="Y372" s="306"/>
      <c r="Z372" s="306"/>
      <c r="AA372" s="306"/>
      <c r="AB372" s="306"/>
      <c r="AC372" s="306"/>
      <c r="AD372" s="306"/>
      <c r="AE372" s="306"/>
      <c r="AF372" s="306"/>
      <c r="AG372" s="306"/>
      <c r="AH372" s="306"/>
      <c r="AI372" s="306"/>
      <c r="AJ372" s="306"/>
      <c r="AK372" s="306"/>
      <c r="AL372" s="306"/>
      <c r="AM372" s="306"/>
      <c r="AN372" s="306"/>
      <c r="AO372" s="306"/>
      <c r="AP372" s="306"/>
      <c r="AQ372" s="306"/>
      <c r="AR372" s="306"/>
      <c r="AS372" s="306"/>
      <c r="AT372" s="306"/>
      <c r="AU372" s="306"/>
    </row>
    <row r="373" spans="2:47" ht="18.75" customHeight="1">
      <c r="B373" s="306" t="s">
        <v>220</v>
      </c>
      <c r="C373" s="306"/>
      <c r="D373" s="306"/>
      <c r="E373" s="306"/>
      <c r="F373" s="306"/>
      <c r="G373" s="306"/>
      <c r="H373" s="306"/>
      <c r="I373" s="306"/>
      <c r="J373" s="306"/>
      <c r="K373" s="306"/>
      <c r="L373" s="306"/>
      <c r="M373" s="306"/>
      <c r="N373" s="306"/>
      <c r="O373" s="306"/>
      <c r="P373" s="306"/>
      <c r="Q373" s="306"/>
      <c r="R373" s="306"/>
      <c r="S373" s="306"/>
      <c r="T373" s="306"/>
      <c r="U373" s="306"/>
      <c r="V373" s="306"/>
      <c r="W373" s="306"/>
      <c r="X373" s="306"/>
      <c r="Y373" s="306"/>
      <c r="Z373" s="306"/>
      <c r="AA373" s="306"/>
      <c r="AB373" s="306"/>
      <c r="AC373" s="306"/>
      <c r="AD373" s="306"/>
      <c r="AE373" s="306"/>
      <c r="AF373" s="306"/>
      <c r="AG373" s="306"/>
      <c r="AH373" s="306"/>
      <c r="AI373" s="306"/>
      <c r="AJ373" s="306"/>
      <c r="AK373" s="306"/>
      <c r="AL373" s="306"/>
      <c r="AM373" s="306"/>
      <c r="AN373" s="306"/>
      <c r="AO373" s="306"/>
      <c r="AP373" s="306"/>
      <c r="AQ373" s="306"/>
      <c r="AR373" s="306"/>
      <c r="AS373" s="306"/>
      <c r="AT373" s="306"/>
      <c r="AU373" s="306"/>
    </row>
    <row r="374" spans="2:47" ht="18.75" customHeight="1">
      <c r="B374" s="306" t="s">
        <v>221</v>
      </c>
      <c r="C374" s="306"/>
      <c r="D374" s="306"/>
      <c r="E374" s="306"/>
      <c r="F374" s="306"/>
      <c r="G374" s="306"/>
      <c r="H374" s="306"/>
      <c r="I374" s="306"/>
      <c r="J374" s="306"/>
      <c r="K374" s="306"/>
      <c r="L374" s="306"/>
      <c r="M374" s="306"/>
      <c r="N374" s="306"/>
      <c r="O374" s="306"/>
      <c r="P374" s="306"/>
      <c r="Q374" s="306"/>
      <c r="R374" s="306"/>
      <c r="S374" s="306"/>
      <c r="T374" s="306"/>
      <c r="U374" s="306"/>
      <c r="V374" s="306"/>
      <c r="W374" s="306"/>
      <c r="X374" s="306"/>
      <c r="Y374" s="306"/>
      <c r="Z374" s="306"/>
      <c r="AA374" s="306"/>
      <c r="AB374" s="306"/>
      <c r="AC374" s="306"/>
      <c r="AD374" s="306"/>
      <c r="AE374" s="306"/>
      <c r="AF374" s="306"/>
      <c r="AG374" s="306"/>
      <c r="AH374" s="306"/>
      <c r="AI374" s="306"/>
      <c r="AJ374" s="306"/>
      <c r="AK374" s="306"/>
      <c r="AL374" s="306"/>
      <c r="AM374" s="306"/>
      <c r="AN374" s="306"/>
      <c r="AO374" s="306"/>
      <c r="AP374" s="306"/>
      <c r="AQ374" s="306"/>
      <c r="AR374" s="306"/>
      <c r="AS374" s="306"/>
      <c r="AT374" s="306"/>
      <c r="AU374" s="306"/>
    </row>
    <row r="375" spans="2:47" ht="18.75" customHeight="1">
      <c r="B375" s="306" t="s">
        <v>222</v>
      </c>
      <c r="C375" s="306"/>
      <c r="D375" s="306"/>
      <c r="E375" s="306"/>
      <c r="F375" s="306"/>
      <c r="G375" s="306"/>
      <c r="H375" s="306"/>
      <c r="I375" s="306"/>
      <c r="J375" s="306"/>
      <c r="K375" s="306"/>
      <c r="L375" s="306"/>
      <c r="M375" s="306"/>
      <c r="N375" s="306"/>
      <c r="O375" s="306"/>
      <c r="P375" s="306"/>
      <c r="Q375" s="306"/>
      <c r="R375" s="306"/>
      <c r="S375" s="306"/>
      <c r="T375" s="306"/>
      <c r="U375" s="306"/>
      <c r="V375" s="306"/>
      <c r="W375" s="306"/>
      <c r="X375" s="306"/>
      <c r="Y375" s="306"/>
      <c r="Z375" s="306"/>
      <c r="AA375" s="306"/>
      <c r="AB375" s="306"/>
      <c r="AC375" s="306"/>
      <c r="AD375" s="306"/>
      <c r="AE375" s="306"/>
      <c r="AF375" s="306"/>
      <c r="AG375" s="306"/>
      <c r="AH375" s="306"/>
      <c r="AI375" s="306"/>
      <c r="AJ375" s="306"/>
      <c r="AK375" s="306"/>
      <c r="AL375" s="306"/>
      <c r="AM375" s="306"/>
      <c r="AN375" s="306"/>
      <c r="AO375" s="306"/>
      <c r="AP375" s="306"/>
      <c r="AQ375" s="306"/>
      <c r="AR375" s="306"/>
      <c r="AS375" s="306"/>
      <c r="AT375" s="306"/>
      <c r="AU375" s="306"/>
    </row>
    <row r="376" spans="2:47" ht="18.75" customHeight="1">
      <c r="B376" s="306" t="s">
        <v>587</v>
      </c>
      <c r="C376" s="306"/>
      <c r="D376" s="306"/>
      <c r="E376" s="306"/>
      <c r="F376" s="306"/>
      <c r="G376" s="306"/>
      <c r="H376" s="306"/>
      <c r="I376" s="306"/>
      <c r="J376" s="306"/>
      <c r="K376" s="306"/>
      <c r="L376" s="306"/>
      <c r="M376" s="306"/>
      <c r="N376" s="306"/>
      <c r="O376" s="306"/>
      <c r="P376" s="306"/>
      <c r="Q376" s="306"/>
      <c r="R376" s="306"/>
      <c r="S376" s="306"/>
      <c r="T376" s="306"/>
      <c r="U376" s="306"/>
      <c r="V376" s="306"/>
      <c r="W376" s="306"/>
      <c r="X376" s="306"/>
      <c r="Y376" s="306"/>
      <c r="Z376" s="306"/>
      <c r="AA376" s="306"/>
      <c r="AB376" s="306"/>
      <c r="AC376" s="306"/>
      <c r="AD376" s="306"/>
      <c r="AE376" s="306"/>
      <c r="AF376" s="306"/>
      <c r="AG376" s="306"/>
      <c r="AH376" s="306"/>
      <c r="AI376" s="306"/>
      <c r="AJ376" s="306"/>
      <c r="AK376" s="306"/>
      <c r="AL376" s="306"/>
      <c r="AM376" s="306"/>
      <c r="AN376" s="306"/>
      <c r="AO376" s="306"/>
      <c r="AP376" s="306"/>
      <c r="AQ376" s="306"/>
      <c r="AR376" s="306"/>
      <c r="AS376" s="306"/>
      <c r="AT376" s="306"/>
      <c r="AU376" s="306"/>
    </row>
    <row r="377" spans="2:47" ht="18.75" customHeight="1">
      <c r="B377" s="306" t="s">
        <v>588</v>
      </c>
      <c r="C377" s="306"/>
      <c r="D377" s="306"/>
      <c r="E377" s="306"/>
      <c r="F377" s="306"/>
      <c r="G377" s="306"/>
      <c r="H377" s="306"/>
      <c r="I377" s="306"/>
      <c r="J377" s="306"/>
      <c r="K377" s="306"/>
      <c r="L377" s="306"/>
      <c r="M377" s="306"/>
      <c r="N377" s="306"/>
      <c r="O377" s="306"/>
      <c r="P377" s="306"/>
      <c r="Q377" s="306"/>
      <c r="R377" s="306"/>
      <c r="S377" s="306"/>
      <c r="T377" s="306"/>
      <c r="U377" s="306"/>
      <c r="V377" s="306"/>
      <c r="W377" s="306"/>
      <c r="X377" s="306"/>
      <c r="Y377" s="306"/>
      <c r="Z377" s="306"/>
      <c r="AA377" s="306"/>
      <c r="AB377" s="306"/>
      <c r="AC377" s="306"/>
      <c r="AD377" s="306"/>
      <c r="AE377" s="306"/>
      <c r="AF377" s="306"/>
      <c r="AG377" s="306"/>
      <c r="AH377" s="306"/>
      <c r="AI377" s="306"/>
      <c r="AJ377" s="306"/>
      <c r="AK377" s="306"/>
      <c r="AL377" s="306"/>
      <c r="AM377" s="306"/>
      <c r="AN377" s="306"/>
      <c r="AO377" s="306"/>
      <c r="AP377" s="306"/>
      <c r="AQ377" s="306"/>
      <c r="AR377" s="306"/>
      <c r="AS377" s="306"/>
      <c r="AT377" s="306"/>
      <c r="AU377" s="306"/>
    </row>
    <row r="378" spans="2:47" ht="18.75" customHeight="1">
      <c r="B378" s="306" t="s">
        <v>589</v>
      </c>
      <c r="C378" s="306"/>
      <c r="D378" s="306"/>
      <c r="E378" s="306"/>
      <c r="F378" s="306"/>
      <c r="G378" s="306"/>
      <c r="H378" s="306"/>
      <c r="I378" s="306"/>
      <c r="J378" s="306"/>
      <c r="K378" s="306"/>
      <c r="L378" s="306"/>
      <c r="M378" s="306"/>
      <c r="N378" s="306"/>
      <c r="O378" s="306"/>
      <c r="P378" s="306"/>
      <c r="Q378" s="306"/>
      <c r="R378" s="306"/>
      <c r="S378" s="306"/>
      <c r="T378" s="306"/>
      <c r="U378" s="306"/>
      <c r="V378" s="306"/>
      <c r="W378" s="306"/>
      <c r="X378" s="306"/>
      <c r="Y378" s="306"/>
      <c r="Z378" s="306"/>
      <c r="AA378" s="306"/>
      <c r="AB378" s="306"/>
      <c r="AC378" s="306"/>
      <c r="AD378" s="306"/>
      <c r="AE378" s="306"/>
      <c r="AF378" s="306"/>
      <c r="AG378" s="306"/>
      <c r="AH378" s="306"/>
      <c r="AI378" s="306"/>
      <c r="AJ378" s="306"/>
      <c r="AK378" s="306"/>
      <c r="AL378" s="306"/>
      <c r="AM378" s="306"/>
      <c r="AN378" s="306"/>
      <c r="AO378" s="306"/>
      <c r="AP378" s="306"/>
      <c r="AQ378" s="306"/>
      <c r="AR378" s="306"/>
      <c r="AS378" s="306"/>
      <c r="AT378" s="306"/>
      <c r="AU378" s="306"/>
    </row>
    <row r="379" spans="2:47" ht="18.75" customHeight="1">
      <c r="B379" s="306" t="s">
        <v>223</v>
      </c>
      <c r="C379" s="306"/>
      <c r="D379" s="306"/>
      <c r="E379" s="306"/>
      <c r="F379" s="306"/>
      <c r="G379" s="306"/>
      <c r="H379" s="306"/>
      <c r="I379" s="306"/>
      <c r="J379" s="306"/>
      <c r="K379" s="306"/>
      <c r="L379" s="306"/>
      <c r="M379" s="306"/>
      <c r="N379" s="306"/>
      <c r="O379" s="306"/>
      <c r="P379" s="306"/>
      <c r="Q379" s="306"/>
      <c r="R379" s="306"/>
      <c r="S379" s="306"/>
      <c r="T379" s="306"/>
      <c r="U379" s="306"/>
      <c r="V379" s="306"/>
      <c r="W379" s="306"/>
      <c r="X379" s="306"/>
      <c r="Y379" s="306"/>
      <c r="Z379" s="306"/>
      <c r="AA379" s="306"/>
      <c r="AB379" s="306"/>
      <c r="AC379" s="306"/>
      <c r="AD379" s="306"/>
      <c r="AE379" s="306"/>
      <c r="AF379" s="306"/>
      <c r="AG379" s="306"/>
      <c r="AH379" s="306"/>
      <c r="AI379" s="306"/>
      <c r="AJ379" s="306"/>
      <c r="AK379" s="306"/>
      <c r="AL379" s="306"/>
      <c r="AM379" s="306"/>
      <c r="AN379" s="306"/>
      <c r="AO379" s="306"/>
      <c r="AP379" s="306"/>
      <c r="AQ379" s="306"/>
      <c r="AR379" s="306"/>
      <c r="AS379" s="306"/>
      <c r="AT379" s="306"/>
      <c r="AU379" s="306"/>
    </row>
    <row r="380" spans="2:47" ht="18.75" customHeight="1">
      <c r="B380" s="306" t="s">
        <v>224</v>
      </c>
      <c r="C380" s="306"/>
      <c r="D380" s="306"/>
      <c r="E380" s="306"/>
      <c r="F380" s="306"/>
      <c r="G380" s="306"/>
      <c r="H380" s="306"/>
      <c r="I380" s="306"/>
      <c r="J380" s="306"/>
      <c r="K380" s="306"/>
      <c r="L380" s="306"/>
      <c r="M380" s="306"/>
      <c r="N380" s="306"/>
      <c r="O380" s="306"/>
      <c r="P380" s="306"/>
      <c r="Q380" s="306"/>
      <c r="R380" s="306"/>
      <c r="S380" s="306"/>
      <c r="T380" s="306"/>
      <c r="U380" s="306"/>
      <c r="V380" s="306"/>
      <c r="W380" s="306"/>
      <c r="X380" s="306"/>
      <c r="Y380" s="306"/>
      <c r="Z380" s="306"/>
      <c r="AA380" s="306"/>
      <c r="AB380" s="306"/>
      <c r="AC380" s="306"/>
      <c r="AD380" s="306"/>
      <c r="AE380" s="306"/>
      <c r="AF380" s="306"/>
      <c r="AG380" s="306"/>
      <c r="AH380" s="306"/>
      <c r="AI380" s="306"/>
      <c r="AJ380" s="306"/>
      <c r="AK380" s="306"/>
      <c r="AL380" s="306"/>
      <c r="AM380" s="306"/>
      <c r="AN380" s="306"/>
      <c r="AO380" s="306"/>
      <c r="AP380" s="306"/>
      <c r="AQ380" s="306"/>
      <c r="AR380" s="306"/>
      <c r="AS380" s="306"/>
      <c r="AT380" s="306"/>
      <c r="AU380" s="306"/>
    </row>
    <row r="381" spans="2:47" ht="18.75" customHeight="1">
      <c r="B381" s="306" t="s">
        <v>590</v>
      </c>
      <c r="C381" s="306"/>
      <c r="D381" s="306"/>
      <c r="E381" s="306"/>
      <c r="F381" s="306"/>
      <c r="G381" s="306"/>
      <c r="H381" s="306"/>
      <c r="I381" s="306"/>
      <c r="J381" s="306"/>
      <c r="K381" s="306"/>
      <c r="L381" s="306"/>
      <c r="M381" s="306"/>
      <c r="N381" s="306"/>
      <c r="O381" s="306"/>
      <c r="P381" s="306"/>
      <c r="Q381" s="306"/>
      <c r="R381" s="306"/>
      <c r="S381" s="306"/>
      <c r="T381" s="306"/>
      <c r="U381" s="306"/>
      <c r="V381" s="306"/>
      <c r="W381" s="306"/>
      <c r="X381" s="306"/>
      <c r="Y381" s="306"/>
      <c r="Z381" s="306"/>
      <c r="AA381" s="306"/>
      <c r="AB381" s="306"/>
      <c r="AC381" s="306"/>
      <c r="AD381" s="306"/>
      <c r="AE381" s="306"/>
      <c r="AF381" s="306"/>
      <c r="AG381" s="306"/>
      <c r="AH381" s="306"/>
      <c r="AI381" s="306"/>
      <c r="AJ381" s="306"/>
      <c r="AK381" s="306"/>
      <c r="AL381" s="306"/>
      <c r="AM381" s="306"/>
      <c r="AN381" s="306"/>
      <c r="AO381" s="306"/>
      <c r="AP381" s="306"/>
      <c r="AQ381" s="306"/>
      <c r="AR381" s="306"/>
      <c r="AS381" s="306"/>
      <c r="AT381" s="306"/>
      <c r="AU381" s="306"/>
    </row>
    <row r="382" spans="2:47" ht="18.75" customHeight="1">
      <c r="B382" s="306" t="s">
        <v>591</v>
      </c>
      <c r="C382" s="306"/>
      <c r="D382" s="306"/>
      <c r="E382" s="306"/>
      <c r="F382" s="306"/>
      <c r="G382" s="306"/>
      <c r="H382" s="306"/>
      <c r="I382" s="306"/>
      <c r="J382" s="306"/>
      <c r="K382" s="306"/>
      <c r="L382" s="306"/>
      <c r="M382" s="306"/>
      <c r="N382" s="306"/>
      <c r="O382" s="306"/>
      <c r="P382" s="306"/>
      <c r="Q382" s="306"/>
      <c r="R382" s="306"/>
      <c r="S382" s="306"/>
      <c r="T382" s="306"/>
      <c r="U382" s="306"/>
      <c r="V382" s="306"/>
      <c r="W382" s="306"/>
      <c r="X382" s="306"/>
      <c r="Y382" s="306"/>
      <c r="Z382" s="306"/>
      <c r="AA382" s="306"/>
      <c r="AB382" s="306"/>
      <c r="AC382" s="306"/>
      <c r="AD382" s="306"/>
      <c r="AE382" s="306"/>
      <c r="AF382" s="306"/>
      <c r="AG382" s="306"/>
      <c r="AH382" s="306"/>
      <c r="AI382" s="306"/>
      <c r="AJ382" s="306"/>
      <c r="AK382" s="306"/>
      <c r="AL382" s="306"/>
      <c r="AM382" s="306"/>
      <c r="AN382" s="306"/>
      <c r="AO382" s="306"/>
      <c r="AP382" s="306"/>
      <c r="AQ382" s="306"/>
      <c r="AR382" s="306"/>
      <c r="AS382" s="306"/>
      <c r="AT382" s="306"/>
      <c r="AU382" s="306"/>
    </row>
    <row r="383" spans="2:47" ht="18.75" customHeight="1">
      <c r="B383" s="306" t="s">
        <v>592</v>
      </c>
      <c r="C383" s="306"/>
      <c r="D383" s="306"/>
      <c r="E383" s="306"/>
      <c r="F383" s="306"/>
      <c r="G383" s="306"/>
      <c r="H383" s="306"/>
      <c r="I383" s="306"/>
      <c r="J383" s="306"/>
      <c r="K383" s="306"/>
      <c r="L383" s="306"/>
      <c r="M383" s="306"/>
      <c r="N383" s="306"/>
      <c r="O383" s="306"/>
      <c r="P383" s="306"/>
      <c r="Q383" s="306"/>
      <c r="R383" s="306"/>
      <c r="S383" s="306"/>
      <c r="T383" s="306"/>
      <c r="U383" s="306"/>
      <c r="V383" s="306"/>
      <c r="W383" s="306"/>
      <c r="X383" s="306"/>
      <c r="Y383" s="306"/>
      <c r="Z383" s="306"/>
      <c r="AA383" s="306"/>
      <c r="AB383" s="306"/>
      <c r="AC383" s="306"/>
      <c r="AD383" s="306"/>
      <c r="AE383" s="306"/>
      <c r="AF383" s="306"/>
      <c r="AG383" s="306"/>
      <c r="AH383" s="306"/>
      <c r="AI383" s="306"/>
      <c r="AJ383" s="306"/>
      <c r="AK383" s="306"/>
      <c r="AL383" s="306"/>
      <c r="AM383" s="306"/>
      <c r="AN383" s="306"/>
      <c r="AO383" s="306"/>
      <c r="AP383" s="306"/>
      <c r="AQ383" s="306"/>
      <c r="AR383" s="306"/>
      <c r="AS383" s="306"/>
      <c r="AT383" s="306"/>
      <c r="AU383" s="306"/>
    </row>
    <row r="384" spans="2:47" ht="18.75" customHeight="1">
      <c r="B384" s="306" t="s">
        <v>225</v>
      </c>
      <c r="C384" s="306"/>
      <c r="D384" s="306"/>
      <c r="E384" s="306"/>
      <c r="F384" s="306"/>
      <c r="G384" s="306"/>
      <c r="H384" s="306"/>
      <c r="I384" s="306"/>
      <c r="J384" s="306"/>
      <c r="K384" s="306"/>
      <c r="L384" s="306"/>
      <c r="M384" s="306"/>
      <c r="N384" s="306"/>
      <c r="O384" s="306"/>
      <c r="P384" s="306"/>
      <c r="Q384" s="306"/>
      <c r="R384" s="306"/>
      <c r="S384" s="306"/>
      <c r="T384" s="306"/>
      <c r="U384" s="306"/>
      <c r="V384" s="306"/>
      <c r="W384" s="306"/>
      <c r="X384" s="306"/>
      <c r="Y384" s="306"/>
      <c r="Z384" s="306"/>
      <c r="AA384" s="306"/>
      <c r="AB384" s="306"/>
      <c r="AC384" s="306"/>
      <c r="AD384" s="306"/>
      <c r="AE384" s="306"/>
      <c r="AF384" s="306"/>
      <c r="AG384" s="306"/>
      <c r="AH384" s="306"/>
      <c r="AI384" s="306"/>
      <c r="AJ384" s="306"/>
      <c r="AK384" s="306"/>
      <c r="AL384" s="306"/>
      <c r="AM384" s="306"/>
      <c r="AN384" s="306"/>
      <c r="AO384" s="306"/>
      <c r="AP384" s="306"/>
      <c r="AQ384" s="306"/>
      <c r="AR384" s="306"/>
      <c r="AS384" s="306"/>
      <c r="AT384" s="306"/>
      <c r="AU384" s="306"/>
    </row>
    <row r="385" spans="2:47" ht="18.75" customHeight="1">
      <c r="B385" s="306" t="s">
        <v>226</v>
      </c>
      <c r="C385" s="306"/>
      <c r="D385" s="306"/>
      <c r="E385" s="306"/>
      <c r="F385" s="306"/>
      <c r="G385" s="306"/>
      <c r="H385" s="306"/>
      <c r="I385" s="306"/>
      <c r="J385" s="306"/>
      <c r="K385" s="306"/>
      <c r="L385" s="306"/>
      <c r="M385" s="306"/>
      <c r="N385" s="306"/>
      <c r="O385" s="306"/>
      <c r="P385" s="306"/>
      <c r="Q385" s="306"/>
      <c r="R385" s="306"/>
      <c r="S385" s="306"/>
      <c r="T385" s="306"/>
      <c r="U385" s="306"/>
      <c r="V385" s="306"/>
      <c r="W385" s="306"/>
      <c r="X385" s="306"/>
      <c r="Y385" s="306"/>
      <c r="Z385" s="306"/>
      <c r="AA385" s="306"/>
      <c r="AB385" s="306"/>
      <c r="AC385" s="306"/>
      <c r="AD385" s="306"/>
      <c r="AE385" s="306"/>
      <c r="AF385" s="306"/>
      <c r="AG385" s="306"/>
      <c r="AH385" s="306"/>
      <c r="AI385" s="306"/>
      <c r="AJ385" s="306"/>
      <c r="AK385" s="306"/>
      <c r="AL385" s="306"/>
      <c r="AM385" s="306"/>
      <c r="AN385" s="306"/>
      <c r="AO385" s="306"/>
      <c r="AP385" s="306"/>
      <c r="AQ385" s="306"/>
      <c r="AR385" s="306"/>
      <c r="AS385" s="306"/>
      <c r="AT385" s="306"/>
      <c r="AU385" s="306"/>
    </row>
    <row r="386" spans="2:47" ht="18.75" customHeight="1">
      <c r="B386" s="306" t="s">
        <v>227</v>
      </c>
      <c r="C386" s="306"/>
      <c r="D386" s="306"/>
      <c r="E386" s="306"/>
      <c r="F386" s="306"/>
      <c r="G386" s="306"/>
      <c r="H386" s="306"/>
      <c r="I386" s="306"/>
      <c r="J386" s="306"/>
      <c r="K386" s="306"/>
      <c r="L386" s="306"/>
      <c r="M386" s="306"/>
      <c r="N386" s="306"/>
      <c r="O386" s="306"/>
      <c r="P386" s="306"/>
      <c r="Q386" s="306"/>
      <c r="R386" s="306"/>
      <c r="S386" s="306"/>
      <c r="T386" s="306"/>
      <c r="U386" s="306"/>
      <c r="V386" s="306"/>
      <c r="W386" s="306"/>
      <c r="X386" s="306"/>
      <c r="Y386" s="306"/>
      <c r="Z386" s="306"/>
      <c r="AA386" s="306"/>
      <c r="AB386" s="306"/>
      <c r="AC386" s="306"/>
      <c r="AD386" s="306"/>
      <c r="AE386" s="306"/>
      <c r="AF386" s="306"/>
      <c r="AG386" s="306"/>
      <c r="AH386" s="306"/>
      <c r="AI386" s="306"/>
      <c r="AJ386" s="306"/>
      <c r="AK386" s="306"/>
      <c r="AL386" s="306"/>
      <c r="AM386" s="306"/>
      <c r="AN386" s="306"/>
      <c r="AO386" s="306"/>
      <c r="AP386" s="306"/>
      <c r="AQ386" s="306"/>
      <c r="AR386" s="306"/>
      <c r="AS386" s="306"/>
      <c r="AT386" s="306"/>
      <c r="AU386" s="306"/>
    </row>
    <row r="387" spans="2:47" ht="18.75" customHeight="1">
      <c r="B387" s="306" t="s">
        <v>593</v>
      </c>
      <c r="C387" s="306"/>
      <c r="D387" s="306"/>
      <c r="E387" s="306"/>
      <c r="F387" s="306"/>
      <c r="G387" s="306"/>
      <c r="H387" s="306"/>
      <c r="I387" s="306"/>
      <c r="J387" s="306"/>
      <c r="K387" s="306"/>
      <c r="L387" s="306"/>
      <c r="M387" s="306"/>
      <c r="N387" s="306"/>
      <c r="O387" s="306"/>
      <c r="P387" s="306"/>
      <c r="Q387" s="306"/>
      <c r="R387" s="306"/>
      <c r="S387" s="306"/>
      <c r="T387" s="306"/>
      <c r="U387" s="306"/>
      <c r="V387" s="306"/>
      <c r="W387" s="306"/>
      <c r="X387" s="306"/>
      <c r="Y387" s="306"/>
      <c r="Z387" s="306"/>
      <c r="AA387" s="306"/>
      <c r="AB387" s="306"/>
      <c r="AC387" s="306"/>
      <c r="AD387" s="306"/>
      <c r="AE387" s="306"/>
      <c r="AF387" s="306"/>
      <c r="AG387" s="306"/>
      <c r="AH387" s="306"/>
      <c r="AI387" s="306"/>
      <c r="AJ387" s="306"/>
      <c r="AK387" s="306"/>
      <c r="AL387" s="306"/>
      <c r="AM387" s="306"/>
      <c r="AN387" s="306"/>
      <c r="AO387" s="306"/>
      <c r="AP387" s="306"/>
      <c r="AQ387" s="306"/>
      <c r="AR387" s="306"/>
      <c r="AS387" s="306"/>
      <c r="AT387" s="306"/>
      <c r="AU387" s="306"/>
    </row>
    <row r="388" spans="2:47" ht="18.75" customHeight="1">
      <c r="B388" s="306" t="s">
        <v>228</v>
      </c>
      <c r="C388" s="306"/>
      <c r="D388" s="306"/>
      <c r="E388" s="306"/>
      <c r="F388" s="306"/>
      <c r="G388" s="306"/>
      <c r="H388" s="306"/>
      <c r="I388" s="306"/>
      <c r="J388" s="306"/>
      <c r="K388" s="306"/>
      <c r="L388" s="306"/>
      <c r="M388" s="306"/>
      <c r="N388" s="306"/>
      <c r="O388" s="306"/>
      <c r="P388" s="306"/>
      <c r="Q388" s="306"/>
      <c r="R388" s="306"/>
      <c r="S388" s="306"/>
      <c r="T388" s="306"/>
      <c r="U388" s="306"/>
      <c r="V388" s="306"/>
      <c r="W388" s="306"/>
      <c r="X388" s="306"/>
      <c r="Y388" s="306"/>
      <c r="Z388" s="306"/>
      <c r="AA388" s="306"/>
      <c r="AB388" s="306"/>
      <c r="AC388" s="306"/>
      <c r="AD388" s="306"/>
      <c r="AE388" s="306"/>
      <c r="AF388" s="306"/>
      <c r="AG388" s="306"/>
      <c r="AH388" s="306"/>
      <c r="AI388" s="306"/>
      <c r="AJ388" s="306"/>
      <c r="AK388" s="306"/>
      <c r="AL388" s="306"/>
      <c r="AM388" s="306"/>
      <c r="AN388" s="306"/>
      <c r="AO388" s="306"/>
      <c r="AP388" s="306"/>
      <c r="AQ388" s="306"/>
      <c r="AR388" s="306"/>
      <c r="AS388" s="306"/>
      <c r="AT388" s="306"/>
      <c r="AU388" s="306"/>
    </row>
    <row r="389" spans="2:47" ht="18.75" customHeight="1">
      <c r="B389" s="306" t="s">
        <v>229</v>
      </c>
      <c r="C389" s="306"/>
      <c r="D389" s="306"/>
      <c r="E389" s="306"/>
      <c r="F389" s="306"/>
      <c r="G389" s="306"/>
      <c r="H389" s="306"/>
      <c r="I389" s="306"/>
      <c r="J389" s="306"/>
      <c r="K389" s="306"/>
      <c r="L389" s="306"/>
      <c r="M389" s="306"/>
      <c r="N389" s="306"/>
      <c r="O389" s="306"/>
      <c r="P389" s="306"/>
      <c r="Q389" s="306"/>
      <c r="R389" s="306"/>
      <c r="S389" s="306"/>
      <c r="T389" s="306"/>
      <c r="U389" s="306"/>
      <c r="V389" s="306"/>
      <c r="W389" s="306"/>
      <c r="X389" s="306"/>
      <c r="Y389" s="306"/>
      <c r="Z389" s="306"/>
      <c r="AA389" s="306"/>
      <c r="AB389" s="306"/>
      <c r="AC389" s="306"/>
      <c r="AD389" s="306"/>
      <c r="AE389" s="306"/>
      <c r="AF389" s="306"/>
      <c r="AG389" s="306"/>
      <c r="AH389" s="306"/>
      <c r="AI389" s="306"/>
      <c r="AJ389" s="306"/>
      <c r="AK389" s="306"/>
      <c r="AL389" s="306"/>
      <c r="AM389" s="306"/>
      <c r="AN389" s="306"/>
      <c r="AO389" s="306"/>
      <c r="AP389" s="306"/>
      <c r="AQ389" s="306"/>
      <c r="AR389" s="306"/>
      <c r="AS389" s="306"/>
      <c r="AT389" s="306"/>
      <c r="AU389" s="306"/>
    </row>
    <row r="390" spans="2:47" ht="18.75" customHeight="1">
      <c r="B390" s="306" t="s">
        <v>594</v>
      </c>
      <c r="C390" s="306"/>
      <c r="D390" s="306"/>
      <c r="E390" s="306"/>
      <c r="F390" s="306"/>
      <c r="G390" s="306"/>
      <c r="H390" s="306"/>
      <c r="I390" s="306"/>
      <c r="J390" s="306"/>
      <c r="K390" s="306"/>
      <c r="L390" s="306"/>
      <c r="M390" s="306"/>
      <c r="N390" s="306"/>
      <c r="O390" s="306"/>
      <c r="P390" s="306"/>
      <c r="Q390" s="306"/>
      <c r="R390" s="306"/>
      <c r="S390" s="306"/>
      <c r="T390" s="306"/>
      <c r="U390" s="306"/>
      <c r="V390" s="306"/>
      <c r="W390" s="306"/>
      <c r="X390" s="306"/>
      <c r="Y390" s="306"/>
      <c r="Z390" s="306"/>
      <c r="AA390" s="306"/>
      <c r="AB390" s="306"/>
      <c r="AC390" s="306"/>
      <c r="AD390" s="306"/>
      <c r="AE390" s="306"/>
      <c r="AF390" s="306"/>
      <c r="AG390" s="306"/>
      <c r="AH390" s="306"/>
      <c r="AI390" s="306"/>
      <c r="AJ390" s="306"/>
      <c r="AK390" s="306"/>
      <c r="AL390" s="306"/>
      <c r="AM390" s="306"/>
      <c r="AN390" s="306"/>
      <c r="AO390" s="306"/>
      <c r="AP390" s="306"/>
      <c r="AQ390" s="306"/>
      <c r="AR390" s="306"/>
      <c r="AS390" s="306"/>
      <c r="AT390" s="306"/>
      <c r="AU390" s="306"/>
    </row>
    <row r="391" spans="2:47" ht="18.75" customHeight="1">
      <c r="B391" s="306" t="s">
        <v>595</v>
      </c>
      <c r="C391" s="306"/>
      <c r="D391" s="306"/>
      <c r="E391" s="306"/>
      <c r="F391" s="306"/>
      <c r="G391" s="306"/>
      <c r="H391" s="306"/>
      <c r="I391" s="306"/>
      <c r="J391" s="306"/>
      <c r="K391" s="306"/>
      <c r="L391" s="306"/>
      <c r="M391" s="306"/>
      <c r="N391" s="306"/>
      <c r="O391" s="306"/>
      <c r="P391" s="306"/>
      <c r="Q391" s="306"/>
      <c r="R391" s="306"/>
      <c r="S391" s="306"/>
      <c r="T391" s="306"/>
      <c r="U391" s="306"/>
      <c r="V391" s="306"/>
      <c r="W391" s="306"/>
      <c r="X391" s="306"/>
      <c r="Y391" s="306"/>
      <c r="Z391" s="306"/>
      <c r="AA391" s="306"/>
      <c r="AB391" s="306"/>
      <c r="AC391" s="306"/>
      <c r="AD391" s="306"/>
      <c r="AE391" s="306"/>
      <c r="AF391" s="306"/>
      <c r="AG391" s="306"/>
      <c r="AH391" s="306"/>
      <c r="AI391" s="306"/>
      <c r="AJ391" s="306"/>
      <c r="AK391" s="306"/>
      <c r="AL391" s="306"/>
      <c r="AM391" s="306"/>
      <c r="AN391" s="306"/>
      <c r="AO391" s="306"/>
      <c r="AP391" s="306"/>
      <c r="AQ391" s="306"/>
      <c r="AR391" s="306"/>
      <c r="AS391" s="306"/>
      <c r="AT391" s="306"/>
      <c r="AU391" s="306"/>
    </row>
    <row r="392" spans="2:47" ht="18.75" customHeight="1">
      <c r="B392" s="306" t="s">
        <v>230</v>
      </c>
      <c r="C392" s="306"/>
      <c r="D392" s="306"/>
      <c r="E392" s="306"/>
      <c r="F392" s="306"/>
      <c r="G392" s="306"/>
      <c r="H392" s="306"/>
      <c r="I392" s="306"/>
      <c r="J392" s="306"/>
      <c r="K392" s="306"/>
      <c r="L392" s="306"/>
      <c r="M392" s="306"/>
      <c r="N392" s="306"/>
      <c r="O392" s="306"/>
      <c r="P392" s="306"/>
      <c r="Q392" s="306"/>
      <c r="R392" s="306"/>
      <c r="S392" s="306"/>
      <c r="T392" s="306"/>
      <c r="U392" s="306"/>
      <c r="V392" s="306"/>
      <c r="W392" s="306"/>
      <c r="X392" s="306"/>
      <c r="Y392" s="306"/>
      <c r="Z392" s="306"/>
      <c r="AA392" s="306"/>
      <c r="AB392" s="306"/>
      <c r="AC392" s="306"/>
      <c r="AD392" s="306"/>
      <c r="AE392" s="306"/>
      <c r="AF392" s="306"/>
      <c r="AG392" s="306"/>
      <c r="AH392" s="306"/>
      <c r="AI392" s="306"/>
      <c r="AJ392" s="306"/>
      <c r="AK392" s="306"/>
      <c r="AL392" s="306"/>
      <c r="AM392" s="306"/>
      <c r="AN392" s="306"/>
      <c r="AO392" s="306"/>
      <c r="AP392" s="306"/>
      <c r="AQ392" s="306"/>
      <c r="AR392" s="306"/>
      <c r="AS392" s="306"/>
      <c r="AT392" s="306"/>
      <c r="AU392" s="306"/>
    </row>
    <row r="393" spans="2:47" ht="18.75" customHeight="1">
      <c r="B393" s="306" t="s">
        <v>231</v>
      </c>
      <c r="C393" s="306"/>
      <c r="D393" s="306"/>
      <c r="E393" s="306"/>
      <c r="F393" s="306"/>
      <c r="G393" s="306"/>
      <c r="H393" s="306"/>
      <c r="I393" s="306"/>
      <c r="J393" s="306"/>
      <c r="K393" s="306"/>
      <c r="L393" s="306"/>
      <c r="M393" s="306"/>
      <c r="N393" s="306"/>
      <c r="O393" s="306"/>
      <c r="P393" s="306"/>
      <c r="Q393" s="306"/>
      <c r="R393" s="306"/>
      <c r="S393" s="306"/>
      <c r="T393" s="306"/>
      <c r="U393" s="306"/>
      <c r="V393" s="306"/>
      <c r="W393" s="306"/>
      <c r="X393" s="306"/>
      <c r="Y393" s="306"/>
      <c r="Z393" s="306"/>
      <c r="AA393" s="306"/>
      <c r="AB393" s="306"/>
      <c r="AC393" s="306"/>
      <c r="AD393" s="306"/>
      <c r="AE393" s="306"/>
      <c r="AF393" s="306"/>
      <c r="AG393" s="306"/>
      <c r="AH393" s="306"/>
      <c r="AI393" s="306"/>
      <c r="AJ393" s="306"/>
      <c r="AK393" s="306"/>
      <c r="AL393" s="306"/>
      <c r="AM393" s="306"/>
      <c r="AN393" s="306"/>
      <c r="AO393" s="306"/>
      <c r="AP393" s="306"/>
      <c r="AQ393" s="306"/>
      <c r="AR393" s="306"/>
      <c r="AS393" s="306"/>
      <c r="AT393" s="306"/>
      <c r="AU393" s="306"/>
    </row>
    <row r="394" spans="2:47" ht="18.75" customHeight="1">
      <c r="B394" s="306" t="s">
        <v>596</v>
      </c>
      <c r="C394" s="306"/>
      <c r="D394" s="306"/>
      <c r="E394" s="306"/>
      <c r="F394" s="306"/>
      <c r="G394" s="306"/>
      <c r="H394" s="306"/>
      <c r="I394" s="306"/>
      <c r="J394" s="306"/>
      <c r="K394" s="306"/>
      <c r="L394" s="306"/>
      <c r="M394" s="306"/>
      <c r="N394" s="306"/>
      <c r="O394" s="306"/>
      <c r="P394" s="306"/>
      <c r="Q394" s="306"/>
      <c r="R394" s="306"/>
      <c r="S394" s="306"/>
      <c r="T394" s="306"/>
      <c r="U394" s="306"/>
      <c r="V394" s="306"/>
      <c r="W394" s="306"/>
      <c r="X394" s="306"/>
      <c r="Y394" s="306"/>
      <c r="Z394" s="306"/>
      <c r="AA394" s="306"/>
      <c r="AB394" s="306"/>
      <c r="AC394" s="306"/>
      <c r="AD394" s="306"/>
      <c r="AE394" s="306"/>
      <c r="AF394" s="306"/>
      <c r="AG394" s="306"/>
      <c r="AH394" s="306"/>
      <c r="AI394" s="306"/>
      <c r="AJ394" s="306"/>
      <c r="AK394" s="306"/>
      <c r="AL394" s="306"/>
      <c r="AM394" s="306"/>
      <c r="AN394" s="306"/>
      <c r="AO394" s="306"/>
      <c r="AP394" s="306"/>
      <c r="AQ394" s="306"/>
      <c r="AR394" s="306"/>
      <c r="AS394" s="306"/>
      <c r="AT394" s="306"/>
      <c r="AU394" s="306"/>
    </row>
    <row r="395" spans="2:47" ht="18.75" customHeight="1">
      <c r="B395" s="306" t="s">
        <v>232</v>
      </c>
      <c r="C395" s="306"/>
      <c r="D395" s="306"/>
      <c r="E395" s="306"/>
      <c r="F395" s="306"/>
      <c r="G395" s="306"/>
      <c r="H395" s="306"/>
      <c r="I395" s="306"/>
      <c r="J395" s="306"/>
      <c r="K395" s="306"/>
      <c r="L395" s="306"/>
      <c r="M395" s="306"/>
      <c r="N395" s="306"/>
      <c r="O395" s="306"/>
      <c r="P395" s="306"/>
      <c r="Q395" s="306"/>
      <c r="R395" s="306"/>
      <c r="S395" s="306"/>
      <c r="T395" s="306"/>
      <c r="U395" s="306"/>
      <c r="V395" s="306"/>
      <c r="W395" s="306"/>
      <c r="X395" s="306"/>
      <c r="Y395" s="306"/>
      <c r="Z395" s="306"/>
      <c r="AA395" s="306"/>
      <c r="AB395" s="306"/>
      <c r="AC395" s="306"/>
      <c r="AD395" s="306"/>
      <c r="AE395" s="306"/>
      <c r="AF395" s="306"/>
      <c r="AG395" s="306"/>
      <c r="AH395" s="306"/>
      <c r="AI395" s="306"/>
      <c r="AJ395" s="306"/>
      <c r="AK395" s="306"/>
      <c r="AL395" s="306"/>
      <c r="AM395" s="306"/>
      <c r="AN395" s="306"/>
      <c r="AO395" s="306"/>
      <c r="AP395" s="306"/>
      <c r="AQ395" s="306"/>
      <c r="AR395" s="306"/>
      <c r="AS395" s="306"/>
      <c r="AT395" s="306"/>
      <c r="AU395" s="306"/>
    </row>
    <row r="396" spans="2:47" ht="18.75" customHeight="1">
      <c r="B396" s="306" t="s">
        <v>233</v>
      </c>
      <c r="C396" s="306"/>
      <c r="D396" s="306"/>
      <c r="E396" s="306"/>
      <c r="F396" s="306"/>
      <c r="G396" s="306"/>
      <c r="H396" s="306"/>
      <c r="I396" s="306"/>
      <c r="J396" s="306"/>
      <c r="K396" s="306"/>
      <c r="L396" s="306"/>
      <c r="M396" s="306"/>
      <c r="N396" s="306"/>
      <c r="O396" s="306"/>
      <c r="P396" s="306"/>
      <c r="Q396" s="306"/>
      <c r="R396" s="306"/>
      <c r="S396" s="306"/>
      <c r="T396" s="306"/>
      <c r="U396" s="306"/>
      <c r="V396" s="306"/>
      <c r="W396" s="306"/>
      <c r="X396" s="306"/>
      <c r="Y396" s="306"/>
      <c r="Z396" s="306"/>
      <c r="AA396" s="306"/>
      <c r="AB396" s="306"/>
      <c r="AC396" s="306"/>
      <c r="AD396" s="306"/>
      <c r="AE396" s="306"/>
      <c r="AF396" s="306"/>
      <c r="AG396" s="306"/>
      <c r="AH396" s="306"/>
      <c r="AI396" s="306"/>
      <c r="AJ396" s="306"/>
      <c r="AK396" s="306"/>
      <c r="AL396" s="306"/>
      <c r="AM396" s="306"/>
      <c r="AN396" s="306"/>
      <c r="AO396" s="306"/>
      <c r="AP396" s="306"/>
      <c r="AQ396" s="306"/>
      <c r="AR396" s="306"/>
      <c r="AS396" s="306"/>
      <c r="AT396" s="306"/>
      <c r="AU396" s="306"/>
    </row>
    <row r="397" spans="2:47" ht="18.75" customHeight="1">
      <c r="B397" s="306" t="s">
        <v>597</v>
      </c>
      <c r="C397" s="306"/>
      <c r="D397" s="306"/>
      <c r="E397" s="306"/>
      <c r="F397" s="306"/>
      <c r="G397" s="306"/>
      <c r="H397" s="306"/>
      <c r="I397" s="306"/>
      <c r="J397" s="306"/>
      <c r="K397" s="306"/>
      <c r="L397" s="306"/>
      <c r="M397" s="306"/>
      <c r="N397" s="306"/>
      <c r="O397" s="306"/>
      <c r="P397" s="306"/>
      <c r="Q397" s="306"/>
      <c r="R397" s="306"/>
      <c r="S397" s="306"/>
      <c r="T397" s="306"/>
      <c r="U397" s="306"/>
      <c r="V397" s="306"/>
      <c r="W397" s="306"/>
      <c r="X397" s="306"/>
      <c r="Y397" s="306"/>
      <c r="Z397" s="306"/>
      <c r="AA397" s="306"/>
      <c r="AB397" s="306"/>
      <c r="AC397" s="306"/>
      <c r="AD397" s="306"/>
      <c r="AE397" s="306"/>
      <c r="AF397" s="306"/>
      <c r="AG397" s="306"/>
      <c r="AH397" s="306"/>
      <c r="AI397" s="306"/>
      <c r="AJ397" s="306"/>
      <c r="AK397" s="306"/>
      <c r="AL397" s="306"/>
      <c r="AM397" s="306"/>
      <c r="AN397" s="306"/>
      <c r="AO397" s="306"/>
      <c r="AP397" s="306"/>
      <c r="AQ397" s="306"/>
      <c r="AR397" s="306"/>
      <c r="AS397" s="306"/>
      <c r="AT397" s="306"/>
      <c r="AU397" s="306"/>
    </row>
    <row r="398" spans="2:47" ht="18.75" customHeight="1">
      <c r="B398" s="306" t="s">
        <v>234</v>
      </c>
      <c r="C398" s="306"/>
      <c r="D398" s="306"/>
      <c r="E398" s="306"/>
      <c r="F398" s="306"/>
      <c r="G398" s="306"/>
      <c r="H398" s="306"/>
      <c r="I398" s="306"/>
      <c r="J398" s="306"/>
      <c r="K398" s="306"/>
      <c r="L398" s="306"/>
      <c r="M398" s="306"/>
      <c r="N398" s="306"/>
      <c r="O398" s="306"/>
      <c r="P398" s="306"/>
      <c r="Q398" s="306"/>
      <c r="R398" s="306"/>
      <c r="S398" s="306"/>
      <c r="T398" s="306"/>
      <c r="U398" s="306"/>
      <c r="V398" s="306"/>
      <c r="W398" s="306"/>
      <c r="X398" s="306"/>
      <c r="Y398" s="306"/>
      <c r="Z398" s="306"/>
      <c r="AA398" s="306"/>
      <c r="AB398" s="306"/>
      <c r="AC398" s="306"/>
      <c r="AD398" s="306"/>
      <c r="AE398" s="306"/>
      <c r="AF398" s="306"/>
      <c r="AG398" s="306"/>
      <c r="AH398" s="306"/>
      <c r="AI398" s="306"/>
      <c r="AJ398" s="306"/>
      <c r="AK398" s="306"/>
      <c r="AL398" s="306"/>
      <c r="AM398" s="306"/>
      <c r="AN398" s="306"/>
      <c r="AO398" s="306"/>
      <c r="AP398" s="306"/>
      <c r="AQ398" s="306"/>
      <c r="AR398" s="306"/>
      <c r="AS398" s="306"/>
      <c r="AT398" s="306"/>
      <c r="AU398" s="306"/>
    </row>
    <row r="399" spans="2:47" ht="18.75" customHeight="1">
      <c r="B399" s="306" t="s">
        <v>235</v>
      </c>
      <c r="C399" s="306"/>
      <c r="D399" s="306"/>
      <c r="E399" s="306"/>
      <c r="F399" s="306"/>
      <c r="G399" s="306"/>
      <c r="H399" s="306"/>
      <c r="I399" s="306"/>
      <c r="J399" s="306"/>
      <c r="K399" s="306"/>
      <c r="L399" s="306"/>
      <c r="M399" s="306"/>
      <c r="N399" s="306"/>
      <c r="O399" s="306"/>
      <c r="P399" s="306"/>
      <c r="Q399" s="306"/>
      <c r="R399" s="306"/>
      <c r="S399" s="306"/>
      <c r="T399" s="306"/>
      <c r="U399" s="306"/>
      <c r="V399" s="306"/>
      <c r="W399" s="306"/>
      <c r="X399" s="306"/>
      <c r="Y399" s="306"/>
      <c r="Z399" s="306"/>
      <c r="AA399" s="306"/>
      <c r="AB399" s="306"/>
      <c r="AC399" s="306"/>
      <c r="AD399" s="306"/>
      <c r="AE399" s="306"/>
      <c r="AF399" s="306"/>
      <c r="AG399" s="306"/>
      <c r="AH399" s="306"/>
      <c r="AI399" s="306"/>
      <c r="AJ399" s="306"/>
      <c r="AK399" s="306"/>
      <c r="AL399" s="306"/>
      <c r="AM399" s="306"/>
      <c r="AN399" s="306"/>
      <c r="AO399" s="306"/>
      <c r="AP399" s="306"/>
      <c r="AQ399" s="306"/>
      <c r="AR399" s="306"/>
      <c r="AS399" s="306"/>
      <c r="AT399" s="306"/>
      <c r="AU399" s="306"/>
    </row>
    <row r="400" spans="2:47" ht="18.75" customHeight="1">
      <c r="B400" s="306" t="s">
        <v>598</v>
      </c>
      <c r="C400" s="306"/>
      <c r="D400" s="306"/>
      <c r="E400" s="306"/>
      <c r="F400" s="306"/>
      <c r="G400" s="306"/>
      <c r="H400" s="306"/>
      <c r="I400" s="306"/>
      <c r="J400" s="306"/>
      <c r="K400" s="306"/>
      <c r="L400" s="306"/>
      <c r="M400" s="306"/>
      <c r="N400" s="306"/>
      <c r="O400" s="306"/>
      <c r="P400" s="306"/>
      <c r="Q400" s="306"/>
      <c r="R400" s="306"/>
      <c r="S400" s="306"/>
      <c r="T400" s="306"/>
      <c r="U400" s="306"/>
      <c r="V400" s="306"/>
      <c r="W400" s="306"/>
      <c r="X400" s="306"/>
      <c r="Y400" s="306"/>
      <c r="Z400" s="306"/>
      <c r="AA400" s="306"/>
      <c r="AB400" s="306"/>
      <c r="AC400" s="306"/>
      <c r="AD400" s="306"/>
      <c r="AE400" s="306"/>
      <c r="AF400" s="306"/>
      <c r="AG400" s="306"/>
      <c r="AH400" s="306"/>
      <c r="AI400" s="306"/>
      <c r="AJ400" s="306"/>
      <c r="AK400" s="306"/>
      <c r="AL400" s="306"/>
      <c r="AM400" s="306"/>
      <c r="AN400" s="306"/>
      <c r="AO400" s="306"/>
      <c r="AP400" s="306"/>
      <c r="AQ400" s="306"/>
      <c r="AR400" s="306"/>
      <c r="AS400" s="306"/>
      <c r="AT400" s="306"/>
      <c r="AU400" s="306"/>
    </row>
    <row r="401" spans="2:47" ht="18.75" customHeight="1">
      <c r="B401" s="306" t="s">
        <v>236</v>
      </c>
      <c r="C401" s="306"/>
      <c r="D401" s="306"/>
      <c r="E401" s="306"/>
      <c r="F401" s="306"/>
      <c r="G401" s="306"/>
      <c r="H401" s="306"/>
      <c r="I401" s="306"/>
      <c r="J401" s="306"/>
      <c r="K401" s="306"/>
      <c r="L401" s="306"/>
      <c r="M401" s="306"/>
      <c r="N401" s="306"/>
      <c r="O401" s="306"/>
      <c r="P401" s="306"/>
      <c r="Q401" s="306"/>
      <c r="R401" s="306"/>
      <c r="S401" s="306"/>
      <c r="T401" s="306"/>
      <c r="U401" s="306"/>
      <c r="V401" s="306"/>
      <c r="W401" s="306"/>
      <c r="X401" s="306"/>
      <c r="Y401" s="306"/>
      <c r="Z401" s="306"/>
      <c r="AA401" s="306"/>
      <c r="AB401" s="306"/>
      <c r="AC401" s="306"/>
      <c r="AD401" s="306"/>
      <c r="AE401" s="306"/>
      <c r="AF401" s="306"/>
      <c r="AG401" s="306"/>
      <c r="AH401" s="306"/>
      <c r="AI401" s="306"/>
      <c r="AJ401" s="306"/>
      <c r="AK401" s="306"/>
      <c r="AL401" s="306"/>
      <c r="AM401" s="306"/>
      <c r="AN401" s="306"/>
      <c r="AO401" s="306"/>
      <c r="AP401" s="306"/>
      <c r="AQ401" s="306"/>
      <c r="AR401" s="306"/>
      <c r="AS401" s="306"/>
      <c r="AT401" s="306"/>
      <c r="AU401" s="306"/>
    </row>
    <row r="402" spans="2:47" ht="18.75" customHeight="1">
      <c r="B402" s="306" t="s">
        <v>237</v>
      </c>
      <c r="C402" s="306"/>
      <c r="D402" s="306"/>
      <c r="E402" s="306"/>
      <c r="F402" s="306"/>
      <c r="G402" s="306"/>
      <c r="H402" s="306"/>
      <c r="I402" s="306"/>
      <c r="J402" s="306"/>
      <c r="K402" s="306"/>
      <c r="L402" s="306"/>
      <c r="M402" s="306"/>
      <c r="N402" s="306"/>
      <c r="O402" s="306"/>
      <c r="P402" s="306"/>
      <c r="Q402" s="306"/>
      <c r="R402" s="306"/>
      <c r="S402" s="306"/>
      <c r="T402" s="306"/>
      <c r="U402" s="306"/>
      <c r="V402" s="306"/>
      <c r="W402" s="306"/>
      <c r="X402" s="306"/>
      <c r="Y402" s="306"/>
      <c r="Z402" s="306"/>
      <c r="AA402" s="306"/>
      <c r="AB402" s="306"/>
      <c r="AC402" s="306"/>
      <c r="AD402" s="306"/>
      <c r="AE402" s="306"/>
      <c r="AF402" s="306"/>
      <c r="AG402" s="306"/>
      <c r="AH402" s="306"/>
      <c r="AI402" s="306"/>
      <c r="AJ402" s="306"/>
      <c r="AK402" s="306"/>
      <c r="AL402" s="306"/>
      <c r="AM402" s="306"/>
      <c r="AN402" s="306"/>
      <c r="AO402" s="306"/>
      <c r="AP402" s="306"/>
      <c r="AQ402" s="306"/>
      <c r="AR402" s="306"/>
      <c r="AS402" s="306"/>
      <c r="AT402" s="306"/>
      <c r="AU402" s="306"/>
    </row>
    <row r="403" spans="2:47" ht="18.75" customHeight="1">
      <c r="B403" s="306" t="s">
        <v>599</v>
      </c>
      <c r="C403" s="306"/>
      <c r="D403" s="306"/>
      <c r="E403" s="306"/>
      <c r="F403" s="306"/>
      <c r="G403" s="306"/>
      <c r="H403" s="306"/>
      <c r="I403" s="306"/>
      <c r="J403" s="306"/>
      <c r="K403" s="306"/>
      <c r="L403" s="306"/>
      <c r="M403" s="306"/>
      <c r="N403" s="306"/>
      <c r="O403" s="306"/>
      <c r="P403" s="306"/>
      <c r="Q403" s="306"/>
      <c r="R403" s="306"/>
      <c r="S403" s="306"/>
      <c r="T403" s="306"/>
      <c r="U403" s="306"/>
      <c r="V403" s="306"/>
      <c r="W403" s="306"/>
      <c r="X403" s="306"/>
      <c r="Y403" s="306"/>
      <c r="Z403" s="306"/>
      <c r="AA403" s="306"/>
      <c r="AB403" s="306"/>
      <c r="AC403" s="306"/>
      <c r="AD403" s="306"/>
      <c r="AE403" s="306"/>
      <c r="AF403" s="306"/>
      <c r="AG403" s="306"/>
      <c r="AH403" s="306"/>
      <c r="AI403" s="306"/>
      <c r="AJ403" s="306"/>
      <c r="AK403" s="306"/>
      <c r="AL403" s="306"/>
      <c r="AM403" s="306"/>
      <c r="AN403" s="306"/>
      <c r="AO403" s="306"/>
      <c r="AP403" s="306"/>
      <c r="AQ403" s="306"/>
      <c r="AR403" s="306"/>
      <c r="AS403" s="306"/>
      <c r="AT403" s="306"/>
      <c r="AU403" s="306"/>
    </row>
    <row r="404" spans="2:47" ht="18.75" customHeight="1">
      <c r="B404" s="306" t="s">
        <v>238</v>
      </c>
      <c r="C404" s="306"/>
      <c r="D404" s="306"/>
      <c r="E404" s="306"/>
      <c r="F404" s="306"/>
      <c r="G404" s="306"/>
      <c r="H404" s="306"/>
      <c r="I404" s="306"/>
      <c r="J404" s="306"/>
      <c r="K404" s="306"/>
      <c r="L404" s="306"/>
      <c r="M404" s="306"/>
      <c r="N404" s="306"/>
      <c r="O404" s="306"/>
      <c r="P404" s="306"/>
      <c r="Q404" s="306"/>
      <c r="R404" s="306"/>
      <c r="S404" s="306"/>
      <c r="T404" s="306"/>
      <c r="U404" s="306"/>
      <c r="V404" s="306"/>
      <c r="W404" s="306"/>
      <c r="X404" s="306"/>
      <c r="Y404" s="306"/>
      <c r="Z404" s="306"/>
      <c r="AA404" s="306"/>
      <c r="AB404" s="306"/>
      <c r="AC404" s="306"/>
      <c r="AD404" s="306"/>
      <c r="AE404" s="306"/>
      <c r="AF404" s="306"/>
      <c r="AG404" s="306"/>
      <c r="AH404" s="306"/>
      <c r="AI404" s="306"/>
      <c r="AJ404" s="306"/>
      <c r="AK404" s="306"/>
      <c r="AL404" s="306"/>
      <c r="AM404" s="306"/>
      <c r="AN404" s="306"/>
      <c r="AO404" s="306"/>
      <c r="AP404" s="306"/>
      <c r="AQ404" s="306"/>
      <c r="AR404" s="306"/>
      <c r="AS404" s="306"/>
      <c r="AT404" s="306"/>
      <c r="AU404" s="306"/>
    </row>
    <row r="405" spans="2:47" ht="18.75" customHeight="1">
      <c r="B405" s="306" t="s">
        <v>600</v>
      </c>
      <c r="C405" s="306"/>
      <c r="D405" s="306"/>
      <c r="E405" s="306"/>
      <c r="F405" s="306"/>
      <c r="G405" s="306"/>
      <c r="H405" s="306"/>
      <c r="I405" s="306"/>
      <c r="J405" s="306"/>
      <c r="K405" s="306"/>
      <c r="L405" s="306"/>
      <c r="M405" s="306"/>
      <c r="N405" s="306"/>
      <c r="O405" s="306"/>
      <c r="P405" s="306"/>
      <c r="Q405" s="306"/>
      <c r="R405" s="306"/>
      <c r="S405" s="306"/>
      <c r="T405" s="306"/>
      <c r="U405" s="306"/>
      <c r="V405" s="306"/>
      <c r="W405" s="306"/>
      <c r="X405" s="306"/>
      <c r="Y405" s="306"/>
      <c r="Z405" s="306"/>
      <c r="AA405" s="306"/>
      <c r="AB405" s="306"/>
      <c r="AC405" s="306"/>
      <c r="AD405" s="306"/>
      <c r="AE405" s="306"/>
      <c r="AF405" s="306"/>
      <c r="AG405" s="306"/>
      <c r="AH405" s="306"/>
      <c r="AI405" s="306"/>
      <c r="AJ405" s="306"/>
      <c r="AK405" s="306"/>
      <c r="AL405" s="306"/>
      <c r="AM405" s="306"/>
      <c r="AN405" s="306"/>
      <c r="AO405" s="306"/>
      <c r="AP405" s="306"/>
      <c r="AQ405" s="306"/>
      <c r="AR405" s="306"/>
      <c r="AS405" s="306"/>
      <c r="AT405" s="306"/>
      <c r="AU405" s="306"/>
    </row>
    <row r="406" spans="2:47" ht="18.75" customHeight="1">
      <c r="B406" s="306" t="s">
        <v>239</v>
      </c>
      <c r="C406" s="306"/>
      <c r="D406" s="306"/>
      <c r="E406" s="306"/>
      <c r="F406" s="306"/>
      <c r="G406" s="306"/>
      <c r="H406" s="306"/>
      <c r="I406" s="306"/>
      <c r="J406" s="306"/>
      <c r="K406" s="306"/>
      <c r="L406" s="306"/>
      <c r="M406" s="306"/>
      <c r="N406" s="306"/>
      <c r="O406" s="306"/>
      <c r="P406" s="306"/>
      <c r="Q406" s="306"/>
      <c r="R406" s="306"/>
      <c r="S406" s="306"/>
      <c r="T406" s="306"/>
      <c r="U406" s="306"/>
      <c r="V406" s="306"/>
      <c r="W406" s="306"/>
      <c r="X406" s="306"/>
      <c r="Y406" s="306"/>
      <c r="Z406" s="306"/>
      <c r="AA406" s="306"/>
      <c r="AB406" s="306"/>
      <c r="AC406" s="306"/>
      <c r="AD406" s="306"/>
      <c r="AE406" s="306"/>
      <c r="AF406" s="306"/>
      <c r="AG406" s="306"/>
      <c r="AH406" s="306"/>
      <c r="AI406" s="306"/>
      <c r="AJ406" s="306"/>
      <c r="AK406" s="306"/>
      <c r="AL406" s="306"/>
      <c r="AM406" s="306"/>
      <c r="AN406" s="306"/>
      <c r="AO406" s="306"/>
      <c r="AP406" s="306"/>
      <c r="AQ406" s="306"/>
      <c r="AR406" s="306"/>
      <c r="AS406" s="306"/>
      <c r="AT406" s="306"/>
      <c r="AU406" s="306"/>
    </row>
    <row r="407" spans="2:47" ht="18.75" customHeight="1">
      <c r="B407" s="306" t="s">
        <v>240</v>
      </c>
      <c r="C407" s="306"/>
      <c r="D407" s="306"/>
      <c r="E407" s="306"/>
      <c r="F407" s="306"/>
      <c r="G407" s="306"/>
      <c r="H407" s="306"/>
      <c r="I407" s="306"/>
      <c r="J407" s="306"/>
      <c r="K407" s="306"/>
      <c r="L407" s="306"/>
      <c r="M407" s="306"/>
      <c r="N407" s="306"/>
      <c r="O407" s="306"/>
      <c r="P407" s="306"/>
      <c r="Q407" s="306"/>
      <c r="R407" s="306"/>
      <c r="S407" s="306"/>
      <c r="T407" s="306"/>
      <c r="U407" s="306"/>
      <c r="V407" s="306"/>
      <c r="W407" s="306"/>
      <c r="X407" s="306"/>
      <c r="Y407" s="306"/>
      <c r="Z407" s="306"/>
      <c r="AA407" s="306"/>
      <c r="AB407" s="306"/>
      <c r="AC407" s="306"/>
      <c r="AD407" s="306"/>
      <c r="AE407" s="306"/>
      <c r="AF407" s="306"/>
      <c r="AG407" s="306"/>
      <c r="AH407" s="306"/>
      <c r="AI407" s="306"/>
      <c r="AJ407" s="306"/>
      <c r="AK407" s="306"/>
      <c r="AL407" s="306"/>
      <c r="AM407" s="306"/>
      <c r="AN407" s="306"/>
      <c r="AO407" s="306"/>
      <c r="AP407" s="306"/>
      <c r="AQ407" s="306"/>
      <c r="AR407" s="306"/>
      <c r="AS407" s="306"/>
      <c r="AT407" s="306"/>
      <c r="AU407" s="306"/>
    </row>
    <row r="408" spans="2:47" ht="18.75" customHeight="1">
      <c r="B408" s="306" t="s">
        <v>601</v>
      </c>
      <c r="C408" s="306"/>
      <c r="D408" s="306"/>
      <c r="E408" s="306"/>
      <c r="F408" s="306"/>
      <c r="G408" s="306"/>
      <c r="H408" s="306"/>
      <c r="I408" s="306"/>
      <c r="J408" s="306"/>
      <c r="K408" s="306"/>
      <c r="L408" s="306"/>
      <c r="M408" s="306"/>
      <c r="N408" s="306"/>
      <c r="O408" s="306"/>
      <c r="P408" s="306"/>
      <c r="Q408" s="306"/>
      <c r="R408" s="306"/>
      <c r="S408" s="306"/>
      <c r="T408" s="306"/>
      <c r="U408" s="306"/>
      <c r="V408" s="306"/>
      <c r="W408" s="306"/>
      <c r="X408" s="306"/>
      <c r="Y408" s="306"/>
      <c r="Z408" s="306"/>
      <c r="AA408" s="306"/>
      <c r="AB408" s="306"/>
      <c r="AC408" s="306"/>
      <c r="AD408" s="306"/>
      <c r="AE408" s="306"/>
      <c r="AF408" s="306"/>
      <c r="AG408" s="306"/>
      <c r="AH408" s="306"/>
      <c r="AI408" s="306"/>
      <c r="AJ408" s="306"/>
      <c r="AK408" s="306"/>
      <c r="AL408" s="306"/>
      <c r="AM408" s="306"/>
      <c r="AN408" s="306"/>
      <c r="AO408" s="306"/>
      <c r="AP408" s="306"/>
      <c r="AQ408" s="306"/>
      <c r="AR408" s="306"/>
      <c r="AS408" s="306"/>
      <c r="AT408" s="306"/>
      <c r="AU408" s="306"/>
    </row>
    <row r="409" spans="2:47" ht="18.75" customHeight="1">
      <c r="B409" s="306" t="s">
        <v>241</v>
      </c>
      <c r="C409" s="306"/>
      <c r="D409" s="306"/>
      <c r="E409" s="306"/>
      <c r="F409" s="306"/>
      <c r="G409" s="306"/>
      <c r="H409" s="306"/>
      <c r="I409" s="306"/>
      <c r="J409" s="306"/>
      <c r="K409" s="306"/>
      <c r="L409" s="306"/>
      <c r="M409" s="306"/>
      <c r="N409" s="306"/>
      <c r="O409" s="306"/>
      <c r="P409" s="306"/>
      <c r="Q409" s="306"/>
      <c r="R409" s="306"/>
      <c r="S409" s="306"/>
      <c r="T409" s="306"/>
      <c r="U409" s="306"/>
      <c r="V409" s="306"/>
      <c r="W409" s="306"/>
      <c r="X409" s="306"/>
      <c r="Y409" s="306"/>
      <c r="Z409" s="306"/>
      <c r="AA409" s="306"/>
      <c r="AB409" s="306"/>
      <c r="AC409" s="306"/>
      <c r="AD409" s="306"/>
      <c r="AE409" s="306"/>
      <c r="AF409" s="306"/>
      <c r="AG409" s="306"/>
      <c r="AH409" s="306"/>
      <c r="AI409" s="306"/>
      <c r="AJ409" s="306"/>
      <c r="AK409" s="306"/>
      <c r="AL409" s="306"/>
      <c r="AM409" s="306"/>
      <c r="AN409" s="306"/>
      <c r="AO409" s="306"/>
      <c r="AP409" s="306"/>
      <c r="AQ409" s="306"/>
      <c r="AR409" s="306"/>
      <c r="AS409" s="306"/>
      <c r="AT409" s="306"/>
      <c r="AU409" s="306"/>
    </row>
    <row r="410" spans="2:47" ht="18.75" customHeight="1">
      <c r="B410" s="306" t="s">
        <v>242</v>
      </c>
      <c r="C410" s="306"/>
      <c r="D410" s="306"/>
      <c r="E410" s="306"/>
      <c r="F410" s="306"/>
      <c r="G410" s="306"/>
      <c r="H410" s="306"/>
      <c r="I410" s="306"/>
      <c r="J410" s="306"/>
      <c r="K410" s="306"/>
      <c r="L410" s="306"/>
      <c r="M410" s="306"/>
      <c r="N410" s="306"/>
      <c r="O410" s="306"/>
      <c r="P410" s="306"/>
      <c r="Q410" s="306"/>
      <c r="R410" s="306"/>
      <c r="S410" s="306"/>
      <c r="T410" s="306"/>
      <c r="U410" s="306"/>
      <c r="V410" s="306"/>
      <c r="W410" s="306"/>
      <c r="X410" s="306"/>
      <c r="Y410" s="306"/>
      <c r="Z410" s="306"/>
      <c r="AA410" s="306"/>
      <c r="AB410" s="306"/>
      <c r="AC410" s="306"/>
      <c r="AD410" s="306"/>
      <c r="AE410" s="306"/>
      <c r="AF410" s="306"/>
      <c r="AG410" s="306"/>
      <c r="AH410" s="306"/>
      <c r="AI410" s="306"/>
      <c r="AJ410" s="306"/>
      <c r="AK410" s="306"/>
      <c r="AL410" s="306"/>
      <c r="AM410" s="306"/>
      <c r="AN410" s="306"/>
      <c r="AO410" s="306"/>
      <c r="AP410" s="306"/>
      <c r="AQ410" s="306"/>
      <c r="AR410" s="306"/>
      <c r="AS410" s="306"/>
      <c r="AT410" s="306"/>
      <c r="AU410" s="306"/>
    </row>
    <row r="411" spans="2:47" ht="18.75" customHeight="1">
      <c r="B411" s="306" t="s">
        <v>602</v>
      </c>
      <c r="C411" s="306"/>
      <c r="D411" s="306"/>
      <c r="E411" s="306"/>
      <c r="F411" s="306"/>
      <c r="G411" s="306"/>
      <c r="H411" s="306"/>
      <c r="I411" s="306"/>
      <c r="J411" s="306"/>
      <c r="K411" s="306"/>
      <c r="L411" s="306"/>
      <c r="M411" s="306"/>
      <c r="N411" s="306"/>
      <c r="O411" s="306"/>
      <c r="P411" s="306"/>
      <c r="Q411" s="306"/>
      <c r="R411" s="306"/>
      <c r="S411" s="306"/>
      <c r="T411" s="306"/>
      <c r="U411" s="306"/>
      <c r="V411" s="306"/>
      <c r="W411" s="306"/>
      <c r="X411" s="306"/>
      <c r="Y411" s="306"/>
      <c r="Z411" s="306"/>
      <c r="AA411" s="306"/>
      <c r="AB411" s="306"/>
      <c r="AC411" s="306"/>
      <c r="AD411" s="306"/>
      <c r="AE411" s="306"/>
      <c r="AF411" s="306"/>
      <c r="AG411" s="306"/>
      <c r="AH411" s="306"/>
      <c r="AI411" s="306"/>
      <c r="AJ411" s="306"/>
      <c r="AK411" s="306"/>
      <c r="AL411" s="306"/>
      <c r="AM411" s="306"/>
      <c r="AN411" s="306"/>
      <c r="AO411" s="306"/>
      <c r="AP411" s="306"/>
      <c r="AQ411" s="306"/>
      <c r="AR411" s="306"/>
      <c r="AS411" s="306"/>
      <c r="AT411" s="306"/>
      <c r="AU411" s="306"/>
    </row>
    <row r="412" spans="2:47" ht="18.75" customHeight="1">
      <c r="B412" s="306" t="s">
        <v>243</v>
      </c>
      <c r="C412" s="306"/>
      <c r="D412" s="306"/>
      <c r="E412" s="306"/>
      <c r="F412" s="306"/>
      <c r="G412" s="306"/>
      <c r="H412" s="306"/>
      <c r="I412" s="306"/>
      <c r="J412" s="306"/>
      <c r="K412" s="306"/>
      <c r="L412" s="306"/>
      <c r="M412" s="306"/>
      <c r="N412" s="306"/>
      <c r="O412" s="306"/>
      <c r="P412" s="306"/>
      <c r="Q412" s="306"/>
      <c r="R412" s="306"/>
      <c r="S412" s="306"/>
      <c r="T412" s="306"/>
      <c r="U412" s="306"/>
      <c r="V412" s="306"/>
      <c r="W412" s="306"/>
      <c r="X412" s="306"/>
      <c r="Y412" s="306"/>
      <c r="Z412" s="306"/>
      <c r="AA412" s="306"/>
      <c r="AB412" s="306"/>
      <c r="AC412" s="306"/>
      <c r="AD412" s="306"/>
      <c r="AE412" s="306"/>
      <c r="AF412" s="306"/>
      <c r="AG412" s="306"/>
      <c r="AH412" s="306"/>
      <c r="AI412" s="306"/>
      <c r="AJ412" s="306"/>
      <c r="AK412" s="306"/>
      <c r="AL412" s="306"/>
      <c r="AM412" s="306"/>
      <c r="AN412" s="306"/>
      <c r="AO412" s="306"/>
      <c r="AP412" s="306"/>
      <c r="AQ412" s="306"/>
      <c r="AR412" s="306"/>
      <c r="AS412" s="306"/>
      <c r="AT412" s="306"/>
      <c r="AU412" s="306"/>
    </row>
    <row r="413" spans="2:47" ht="18.75" customHeight="1">
      <c r="B413" s="306" t="s">
        <v>244</v>
      </c>
      <c r="C413" s="306"/>
      <c r="D413" s="306"/>
      <c r="E413" s="306"/>
      <c r="F413" s="306"/>
      <c r="G413" s="306"/>
      <c r="H413" s="306"/>
      <c r="I413" s="306"/>
      <c r="J413" s="306"/>
      <c r="K413" s="306"/>
      <c r="L413" s="306"/>
      <c r="M413" s="306"/>
      <c r="N413" s="306"/>
      <c r="O413" s="306"/>
      <c r="P413" s="306"/>
      <c r="Q413" s="306"/>
      <c r="R413" s="306"/>
      <c r="S413" s="306"/>
      <c r="T413" s="306"/>
      <c r="U413" s="306"/>
      <c r="V413" s="306"/>
      <c r="W413" s="306"/>
      <c r="X413" s="306"/>
      <c r="Y413" s="306"/>
      <c r="Z413" s="306"/>
      <c r="AA413" s="306"/>
      <c r="AB413" s="306"/>
      <c r="AC413" s="306"/>
      <c r="AD413" s="306"/>
      <c r="AE413" s="306"/>
      <c r="AF413" s="306"/>
      <c r="AG413" s="306"/>
      <c r="AH413" s="306"/>
      <c r="AI413" s="306"/>
      <c r="AJ413" s="306"/>
      <c r="AK413" s="306"/>
      <c r="AL413" s="306"/>
      <c r="AM413" s="306"/>
      <c r="AN413" s="306"/>
      <c r="AO413" s="306"/>
      <c r="AP413" s="306"/>
      <c r="AQ413" s="306"/>
      <c r="AR413" s="306"/>
      <c r="AS413" s="306"/>
      <c r="AT413" s="306"/>
      <c r="AU413" s="306"/>
    </row>
    <row r="414" spans="2:47" ht="18.75" customHeight="1">
      <c r="B414" s="306" t="s">
        <v>603</v>
      </c>
      <c r="C414" s="306"/>
      <c r="D414" s="306"/>
      <c r="E414" s="306"/>
      <c r="F414" s="306"/>
      <c r="G414" s="306"/>
      <c r="H414" s="306"/>
      <c r="I414" s="306"/>
      <c r="J414" s="306"/>
      <c r="K414" s="306"/>
      <c r="L414" s="306"/>
      <c r="M414" s="306"/>
      <c r="N414" s="306"/>
      <c r="O414" s="306"/>
      <c r="P414" s="306"/>
      <c r="Q414" s="306"/>
      <c r="R414" s="306"/>
      <c r="S414" s="306"/>
      <c r="T414" s="306"/>
      <c r="U414" s="306"/>
      <c r="V414" s="306"/>
      <c r="W414" s="306"/>
      <c r="X414" s="306"/>
      <c r="Y414" s="306"/>
      <c r="Z414" s="306"/>
      <c r="AA414" s="306"/>
      <c r="AB414" s="306"/>
      <c r="AC414" s="306"/>
      <c r="AD414" s="306"/>
      <c r="AE414" s="306"/>
      <c r="AF414" s="306"/>
      <c r="AG414" s="306"/>
      <c r="AH414" s="306"/>
      <c r="AI414" s="306"/>
      <c r="AJ414" s="306"/>
      <c r="AK414" s="306"/>
      <c r="AL414" s="306"/>
      <c r="AM414" s="306"/>
      <c r="AN414" s="306"/>
      <c r="AO414" s="306"/>
      <c r="AP414" s="306"/>
      <c r="AQ414" s="306"/>
      <c r="AR414" s="306"/>
      <c r="AS414" s="306"/>
      <c r="AT414" s="306"/>
      <c r="AU414" s="306"/>
    </row>
    <row r="415" spans="2:47" ht="18.75" customHeight="1">
      <c r="B415" s="306" t="s">
        <v>245</v>
      </c>
      <c r="C415" s="306"/>
      <c r="D415" s="306"/>
      <c r="E415" s="306"/>
      <c r="F415" s="306"/>
      <c r="G415" s="306"/>
      <c r="H415" s="306"/>
      <c r="I415" s="306"/>
      <c r="J415" s="306"/>
      <c r="K415" s="306"/>
      <c r="L415" s="306"/>
      <c r="M415" s="306"/>
      <c r="N415" s="306"/>
      <c r="O415" s="306"/>
      <c r="P415" s="306"/>
      <c r="Q415" s="306"/>
      <c r="R415" s="306"/>
      <c r="S415" s="306"/>
      <c r="T415" s="306"/>
      <c r="U415" s="306"/>
      <c r="V415" s="306"/>
      <c r="W415" s="306"/>
      <c r="X415" s="306"/>
      <c r="Y415" s="306"/>
      <c r="Z415" s="306"/>
      <c r="AA415" s="306"/>
      <c r="AB415" s="306"/>
      <c r="AC415" s="306"/>
      <c r="AD415" s="306"/>
      <c r="AE415" s="306"/>
      <c r="AF415" s="306"/>
      <c r="AG415" s="306"/>
      <c r="AH415" s="306"/>
      <c r="AI415" s="306"/>
      <c r="AJ415" s="306"/>
      <c r="AK415" s="306"/>
      <c r="AL415" s="306"/>
      <c r="AM415" s="306"/>
      <c r="AN415" s="306"/>
      <c r="AO415" s="306"/>
      <c r="AP415" s="306"/>
      <c r="AQ415" s="306"/>
      <c r="AR415" s="306"/>
      <c r="AS415" s="306"/>
      <c r="AT415" s="306"/>
      <c r="AU415" s="306"/>
    </row>
    <row r="416" spans="2:47" ht="18.75" customHeight="1">
      <c r="B416" s="306" t="s">
        <v>246</v>
      </c>
      <c r="C416" s="306"/>
      <c r="D416" s="306"/>
      <c r="E416" s="306"/>
      <c r="F416" s="306"/>
      <c r="G416" s="306"/>
      <c r="H416" s="306"/>
      <c r="I416" s="306"/>
      <c r="J416" s="306"/>
      <c r="K416" s="306"/>
      <c r="L416" s="306"/>
      <c r="M416" s="306"/>
      <c r="N416" s="306"/>
      <c r="O416" s="306"/>
      <c r="P416" s="306"/>
      <c r="Q416" s="306"/>
      <c r="R416" s="306"/>
      <c r="S416" s="306"/>
      <c r="T416" s="306"/>
      <c r="U416" s="306"/>
      <c r="V416" s="306"/>
      <c r="W416" s="306"/>
      <c r="X416" s="306"/>
      <c r="Y416" s="306"/>
      <c r="Z416" s="306"/>
      <c r="AA416" s="306"/>
      <c r="AB416" s="306"/>
      <c r="AC416" s="306"/>
      <c r="AD416" s="306"/>
      <c r="AE416" s="306"/>
      <c r="AF416" s="306"/>
      <c r="AG416" s="306"/>
      <c r="AH416" s="306"/>
      <c r="AI416" s="306"/>
      <c r="AJ416" s="306"/>
      <c r="AK416" s="306"/>
      <c r="AL416" s="306"/>
      <c r="AM416" s="306"/>
      <c r="AN416" s="306"/>
      <c r="AO416" s="306"/>
      <c r="AP416" s="306"/>
      <c r="AQ416" s="306"/>
      <c r="AR416" s="306"/>
      <c r="AS416" s="306"/>
      <c r="AT416" s="306"/>
      <c r="AU416" s="306"/>
    </row>
    <row r="417" spans="2:47" ht="18.75" customHeight="1">
      <c r="B417" s="306" t="s">
        <v>604</v>
      </c>
      <c r="C417" s="306"/>
      <c r="D417" s="306"/>
      <c r="E417" s="306"/>
      <c r="F417" s="306"/>
      <c r="G417" s="306"/>
      <c r="H417" s="306"/>
      <c r="I417" s="306"/>
      <c r="J417" s="306"/>
      <c r="K417" s="306"/>
      <c r="L417" s="306"/>
      <c r="M417" s="306"/>
      <c r="N417" s="306"/>
      <c r="O417" s="306"/>
      <c r="P417" s="306"/>
      <c r="Q417" s="306"/>
      <c r="R417" s="306"/>
      <c r="S417" s="306"/>
      <c r="T417" s="306"/>
      <c r="U417" s="306"/>
      <c r="V417" s="306"/>
      <c r="W417" s="306"/>
      <c r="X417" s="306"/>
      <c r="Y417" s="306"/>
      <c r="Z417" s="306"/>
      <c r="AA417" s="306"/>
      <c r="AB417" s="306"/>
      <c r="AC417" s="306"/>
      <c r="AD417" s="306"/>
      <c r="AE417" s="306"/>
      <c r="AF417" s="306"/>
      <c r="AG417" s="306"/>
      <c r="AH417" s="306"/>
      <c r="AI417" s="306"/>
      <c r="AJ417" s="306"/>
      <c r="AK417" s="306"/>
      <c r="AL417" s="306"/>
      <c r="AM417" s="306"/>
      <c r="AN417" s="306"/>
      <c r="AO417" s="306"/>
      <c r="AP417" s="306"/>
      <c r="AQ417" s="306"/>
      <c r="AR417" s="306"/>
      <c r="AS417" s="306"/>
      <c r="AT417" s="306"/>
      <c r="AU417" s="306"/>
    </row>
    <row r="418" spans="2:47" ht="18.75" customHeight="1">
      <c r="B418" s="306" t="s">
        <v>605</v>
      </c>
      <c r="C418" s="306"/>
      <c r="D418" s="306"/>
      <c r="E418" s="306"/>
      <c r="F418" s="306"/>
      <c r="G418" s="306"/>
      <c r="H418" s="306"/>
      <c r="I418" s="306"/>
      <c r="J418" s="306"/>
      <c r="K418" s="306"/>
      <c r="L418" s="306"/>
      <c r="M418" s="306"/>
      <c r="N418" s="306"/>
      <c r="O418" s="306"/>
      <c r="P418" s="306"/>
      <c r="Q418" s="306"/>
      <c r="R418" s="306"/>
      <c r="S418" s="306"/>
      <c r="T418" s="306"/>
      <c r="U418" s="306"/>
      <c r="V418" s="306"/>
      <c r="W418" s="306"/>
      <c r="X418" s="306"/>
      <c r="Y418" s="306"/>
      <c r="Z418" s="306"/>
      <c r="AA418" s="306"/>
      <c r="AB418" s="306"/>
      <c r="AC418" s="306"/>
      <c r="AD418" s="306"/>
      <c r="AE418" s="306"/>
      <c r="AF418" s="306"/>
      <c r="AG418" s="306"/>
      <c r="AH418" s="306"/>
      <c r="AI418" s="306"/>
      <c r="AJ418" s="306"/>
      <c r="AK418" s="306"/>
      <c r="AL418" s="306"/>
      <c r="AM418" s="306"/>
      <c r="AN418" s="306"/>
      <c r="AO418" s="306"/>
      <c r="AP418" s="306"/>
      <c r="AQ418" s="306"/>
      <c r="AR418" s="306"/>
      <c r="AS418" s="306"/>
      <c r="AT418" s="306"/>
      <c r="AU418" s="306"/>
    </row>
    <row r="419" spans="2:47" ht="18.75" customHeight="1">
      <c r="B419" s="306" t="s">
        <v>606</v>
      </c>
      <c r="C419" s="306"/>
      <c r="D419" s="306"/>
      <c r="E419" s="306"/>
      <c r="F419" s="306"/>
      <c r="G419" s="306"/>
      <c r="H419" s="306"/>
      <c r="I419" s="306"/>
      <c r="J419" s="306"/>
      <c r="K419" s="306"/>
      <c r="L419" s="306"/>
      <c r="M419" s="306"/>
      <c r="N419" s="306"/>
      <c r="O419" s="306"/>
      <c r="P419" s="306"/>
      <c r="Q419" s="306"/>
      <c r="R419" s="306"/>
      <c r="S419" s="306"/>
      <c r="T419" s="306"/>
      <c r="U419" s="306"/>
      <c r="V419" s="306"/>
      <c r="W419" s="306"/>
      <c r="X419" s="306"/>
      <c r="Y419" s="306"/>
      <c r="Z419" s="306"/>
      <c r="AA419" s="306"/>
      <c r="AB419" s="306"/>
      <c r="AC419" s="306"/>
      <c r="AD419" s="306"/>
      <c r="AE419" s="306"/>
      <c r="AF419" s="306"/>
      <c r="AG419" s="306"/>
      <c r="AH419" s="306"/>
      <c r="AI419" s="306"/>
      <c r="AJ419" s="306"/>
      <c r="AK419" s="306"/>
      <c r="AL419" s="306"/>
      <c r="AM419" s="306"/>
      <c r="AN419" s="306"/>
      <c r="AO419" s="306"/>
      <c r="AP419" s="306"/>
      <c r="AQ419" s="306"/>
      <c r="AR419" s="306"/>
      <c r="AS419" s="306"/>
      <c r="AT419" s="306"/>
      <c r="AU419" s="306"/>
    </row>
    <row r="420" spans="2:47" ht="18.75" customHeight="1">
      <c r="B420" s="306" t="s">
        <v>247</v>
      </c>
      <c r="C420" s="306"/>
      <c r="D420" s="306"/>
      <c r="E420" s="306"/>
      <c r="F420" s="306"/>
      <c r="G420" s="306"/>
      <c r="H420" s="306"/>
      <c r="I420" s="306"/>
      <c r="J420" s="306"/>
      <c r="K420" s="306"/>
      <c r="L420" s="306"/>
      <c r="M420" s="306"/>
      <c r="N420" s="306"/>
      <c r="O420" s="306"/>
      <c r="P420" s="306"/>
      <c r="Q420" s="306"/>
      <c r="R420" s="306"/>
      <c r="S420" s="306"/>
      <c r="T420" s="306"/>
      <c r="U420" s="306"/>
      <c r="V420" s="306"/>
      <c r="W420" s="306"/>
      <c r="X420" s="306"/>
      <c r="Y420" s="306"/>
      <c r="Z420" s="306"/>
      <c r="AA420" s="306"/>
      <c r="AB420" s="306"/>
      <c r="AC420" s="306"/>
      <c r="AD420" s="306"/>
      <c r="AE420" s="306"/>
      <c r="AF420" s="306"/>
      <c r="AG420" s="306"/>
      <c r="AH420" s="306"/>
      <c r="AI420" s="306"/>
      <c r="AJ420" s="306"/>
      <c r="AK420" s="306"/>
      <c r="AL420" s="306"/>
      <c r="AM420" s="306"/>
      <c r="AN420" s="306"/>
      <c r="AO420" s="306"/>
      <c r="AP420" s="306"/>
      <c r="AQ420" s="306"/>
      <c r="AR420" s="306"/>
      <c r="AS420" s="306"/>
      <c r="AT420" s="306"/>
      <c r="AU420" s="306"/>
    </row>
    <row r="421" spans="2:47" ht="18.75" customHeight="1">
      <c r="B421" s="309" t="s">
        <v>248</v>
      </c>
      <c r="C421" s="306"/>
      <c r="D421" s="306"/>
      <c r="E421" s="306"/>
      <c r="F421" s="306"/>
      <c r="G421" s="306"/>
      <c r="H421" s="306"/>
      <c r="I421" s="306"/>
      <c r="J421" s="306"/>
      <c r="K421" s="306"/>
      <c r="L421" s="306"/>
      <c r="M421" s="306"/>
      <c r="N421" s="306"/>
      <c r="O421" s="306"/>
      <c r="P421" s="306"/>
      <c r="Q421" s="306"/>
      <c r="R421" s="306"/>
      <c r="S421" s="306"/>
      <c r="T421" s="306"/>
      <c r="U421" s="306"/>
      <c r="V421" s="306"/>
      <c r="W421" s="306"/>
      <c r="X421" s="306"/>
      <c r="Y421" s="306"/>
      <c r="Z421" s="306"/>
      <c r="AA421" s="306"/>
      <c r="AB421" s="306"/>
      <c r="AC421" s="306"/>
      <c r="AD421" s="306"/>
      <c r="AE421" s="306"/>
      <c r="AF421" s="306"/>
      <c r="AG421" s="306"/>
      <c r="AH421" s="306"/>
      <c r="AI421" s="306"/>
      <c r="AJ421" s="306"/>
      <c r="AK421" s="306"/>
      <c r="AL421" s="306"/>
      <c r="AM421" s="306"/>
      <c r="AN421" s="306"/>
      <c r="AO421" s="306"/>
      <c r="AP421" s="306"/>
      <c r="AQ421" s="306"/>
      <c r="AR421" s="306"/>
      <c r="AS421" s="306"/>
      <c r="AT421" s="306"/>
      <c r="AU421" s="306"/>
    </row>
    <row r="422" spans="2:47" ht="18.75" customHeight="1">
      <c r="B422" s="306" t="s">
        <v>249</v>
      </c>
      <c r="C422" s="306"/>
      <c r="D422" s="306"/>
      <c r="E422" s="306"/>
      <c r="F422" s="306"/>
      <c r="G422" s="306"/>
      <c r="H422" s="306"/>
      <c r="I422" s="306"/>
      <c r="J422" s="306"/>
      <c r="K422" s="306"/>
      <c r="L422" s="306"/>
      <c r="M422" s="306"/>
      <c r="N422" s="306"/>
      <c r="O422" s="306"/>
      <c r="P422" s="306"/>
      <c r="Q422" s="306"/>
      <c r="R422" s="306"/>
      <c r="S422" s="306"/>
      <c r="T422" s="306"/>
      <c r="U422" s="306"/>
      <c r="V422" s="306"/>
      <c r="W422" s="306"/>
      <c r="X422" s="306"/>
      <c r="Y422" s="306"/>
      <c r="Z422" s="306"/>
      <c r="AA422" s="306"/>
      <c r="AB422" s="306"/>
      <c r="AC422" s="306"/>
      <c r="AD422" s="306"/>
      <c r="AE422" s="306"/>
      <c r="AF422" s="306"/>
      <c r="AG422" s="306"/>
      <c r="AH422" s="306"/>
      <c r="AI422" s="306"/>
      <c r="AJ422" s="306"/>
      <c r="AK422" s="306"/>
      <c r="AL422" s="306"/>
      <c r="AM422" s="306"/>
      <c r="AN422" s="306"/>
      <c r="AO422" s="306"/>
      <c r="AP422" s="306"/>
      <c r="AQ422" s="306"/>
      <c r="AR422" s="306"/>
      <c r="AS422" s="306"/>
      <c r="AT422" s="306"/>
      <c r="AU422" s="306"/>
    </row>
    <row r="423" spans="2:47" ht="18.75" customHeight="1">
      <c r="B423" s="306" t="s">
        <v>607</v>
      </c>
      <c r="C423" s="306"/>
      <c r="D423" s="306"/>
      <c r="E423" s="306"/>
      <c r="F423" s="306"/>
      <c r="G423" s="306"/>
      <c r="H423" s="306"/>
      <c r="I423" s="306"/>
      <c r="J423" s="306"/>
      <c r="K423" s="306"/>
      <c r="L423" s="306"/>
      <c r="M423" s="306"/>
      <c r="N423" s="306"/>
      <c r="O423" s="306"/>
      <c r="P423" s="306"/>
      <c r="Q423" s="306"/>
      <c r="R423" s="306"/>
      <c r="S423" s="306"/>
      <c r="T423" s="306"/>
      <c r="U423" s="306"/>
      <c r="V423" s="306"/>
      <c r="W423" s="306"/>
      <c r="X423" s="306"/>
      <c r="Y423" s="306"/>
      <c r="Z423" s="306"/>
      <c r="AA423" s="306"/>
      <c r="AB423" s="306"/>
      <c r="AC423" s="306"/>
      <c r="AD423" s="306"/>
      <c r="AE423" s="306"/>
      <c r="AF423" s="306"/>
      <c r="AG423" s="306"/>
      <c r="AH423" s="306"/>
      <c r="AI423" s="306"/>
      <c r="AJ423" s="306"/>
      <c r="AK423" s="306"/>
      <c r="AL423" s="306"/>
      <c r="AM423" s="306"/>
      <c r="AN423" s="306"/>
      <c r="AO423" s="306"/>
      <c r="AP423" s="306"/>
      <c r="AQ423" s="306"/>
      <c r="AR423" s="306"/>
      <c r="AS423" s="306"/>
      <c r="AT423" s="306"/>
      <c r="AU423" s="306"/>
    </row>
    <row r="424" spans="2:47" ht="18.75" customHeight="1">
      <c r="B424" s="306" t="s">
        <v>608</v>
      </c>
      <c r="C424" s="306"/>
      <c r="D424" s="306"/>
      <c r="E424" s="306"/>
      <c r="F424" s="306"/>
      <c r="G424" s="306"/>
      <c r="H424" s="306"/>
      <c r="I424" s="306"/>
      <c r="J424" s="306"/>
      <c r="K424" s="306"/>
      <c r="L424" s="306"/>
      <c r="M424" s="306"/>
      <c r="N424" s="306"/>
      <c r="O424" s="306"/>
      <c r="P424" s="306"/>
      <c r="Q424" s="306"/>
      <c r="R424" s="306"/>
      <c r="S424" s="306"/>
      <c r="T424" s="306"/>
      <c r="U424" s="306"/>
      <c r="V424" s="306"/>
      <c r="W424" s="306"/>
      <c r="X424" s="306"/>
      <c r="Y424" s="306"/>
      <c r="Z424" s="306"/>
      <c r="AA424" s="306"/>
      <c r="AB424" s="306"/>
      <c r="AC424" s="306"/>
      <c r="AD424" s="306"/>
      <c r="AE424" s="306"/>
      <c r="AF424" s="306"/>
      <c r="AG424" s="306"/>
      <c r="AH424" s="306"/>
      <c r="AI424" s="306"/>
      <c r="AJ424" s="306"/>
      <c r="AK424" s="306"/>
      <c r="AL424" s="306"/>
      <c r="AM424" s="306"/>
      <c r="AN424" s="306"/>
      <c r="AO424" s="306"/>
      <c r="AP424" s="306"/>
      <c r="AQ424" s="306"/>
      <c r="AR424" s="306"/>
      <c r="AS424" s="306"/>
      <c r="AT424" s="306"/>
      <c r="AU424" s="306"/>
    </row>
    <row r="425" spans="2:47" ht="18.75" customHeight="1">
      <c r="B425" s="306" t="s">
        <v>609</v>
      </c>
      <c r="C425" s="306"/>
      <c r="D425" s="306"/>
      <c r="E425" s="306"/>
      <c r="F425" s="306"/>
      <c r="G425" s="306"/>
      <c r="H425" s="306"/>
      <c r="I425" s="306"/>
      <c r="J425" s="306"/>
      <c r="K425" s="306"/>
      <c r="L425" s="306"/>
      <c r="M425" s="306"/>
      <c r="N425" s="306"/>
      <c r="O425" s="306"/>
      <c r="P425" s="306"/>
      <c r="Q425" s="306"/>
      <c r="R425" s="306"/>
      <c r="S425" s="306"/>
      <c r="T425" s="306"/>
      <c r="U425" s="306"/>
      <c r="V425" s="306"/>
      <c r="W425" s="306"/>
      <c r="X425" s="306"/>
      <c r="Y425" s="306"/>
      <c r="Z425" s="306"/>
      <c r="AA425" s="306"/>
      <c r="AB425" s="306"/>
      <c r="AC425" s="306"/>
      <c r="AD425" s="306"/>
      <c r="AE425" s="306"/>
      <c r="AF425" s="306"/>
      <c r="AG425" s="306"/>
      <c r="AH425" s="306"/>
      <c r="AI425" s="306"/>
      <c r="AJ425" s="306"/>
      <c r="AK425" s="306"/>
      <c r="AL425" s="306"/>
      <c r="AM425" s="306"/>
      <c r="AN425" s="306"/>
      <c r="AO425" s="306"/>
      <c r="AP425" s="306"/>
      <c r="AQ425" s="306"/>
      <c r="AR425" s="306"/>
      <c r="AS425" s="306"/>
      <c r="AT425" s="306"/>
      <c r="AU425" s="306"/>
    </row>
    <row r="426" spans="2:47" ht="18.75" customHeight="1">
      <c r="B426" s="309" t="s">
        <v>250</v>
      </c>
      <c r="C426" s="306"/>
      <c r="D426" s="306"/>
      <c r="E426" s="306"/>
      <c r="F426" s="306"/>
      <c r="G426" s="306"/>
      <c r="H426" s="306"/>
      <c r="I426" s="306"/>
      <c r="J426" s="306"/>
      <c r="K426" s="306"/>
      <c r="L426" s="306"/>
      <c r="M426" s="306"/>
      <c r="N426" s="306"/>
      <c r="O426" s="306"/>
      <c r="P426" s="306"/>
      <c r="Q426" s="306"/>
      <c r="R426" s="306"/>
      <c r="S426" s="306"/>
      <c r="T426" s="306"/>
      <c r="U426" s="306"/>
      <c r="V426" s="306"/>
      <c r="W426" s="306"/>
      <c r="X426" s="306"/>
      <c r="Y426" s="306"/>
      <c r="Z426" s="306"/>
      <c r="AA426" s="306"/>
      <c r="AB426" s="306"/>
      <c r="AC426" s="306"/>
      <c r="AD426" s="306"/>
      <c r="AE426" s="306"/>
      <c r="AF426" s="306"/>
      <c r="AG426" s="306"/>
      <c r="AH426" s="306"/>
      <c r="AI426" s="306"/>
      <c r="AJ426" s="306"/>
      <c r="AK426" s="306"/>
      <c r="AL426" s="306"/>
      <c r="AM426" s="306"/>
      <c r="AN426" s="306"/>
      <c r="AO426" s="306"/>
      <c r="AP426" s="306"/>
      <c r="AQ426" s="306"/>
      <c r="AR426" s="306"/>
      <c r="AS426" s="306"/>
      <c r="AT426" s="306"/>
      <c r="AU426" s="306"/>
    </row>
    <row r="427" spans="2:47" ht="18.75" customHeight="1">
      <c r="B427" s="306" t="s">
        <v>251</v>
      </c>
      <c r="C427" s="306"/>
      <c r="D427" s="306"/>
      <c r="E427" s="306"/>
      <c r="F427" s="306"/>
      <c r="G427" s="306"/>
      <c r="H427" s="306"/>
      <c r="I427" s="306"/>
      <c r="J427" s="306"/>
      <c r="K427" s="306"/>
      <c r="L427" s="306"/>
      <c r="M427" s="306"/>
      <c r="N427" s="306"/>
      <c r="O427" s="306"/>
      <c r="P427" s="306"/>
      <c r="Q427" s="306"/>
      <c r="R427" s="306"/>
      <c r="S427" s="306"/>
      <c r="T427" s="306"/>
      <c r="U427" s="306"/>
      <c r="V427" s="306"/>
      <c r="W427" s="306"/>
      <c r="X427" s="306"/>
      <c r="Y427" s="306"/>
      <c r="Z427" s="306"/>
      <c r="AA427" s="306"/>
      <c r="AB427" s="306"/>
      <c r="AC427" s="306"/>
      <c r="AD427" s="306"/>
      <c r="AE427" s="306"/>
      <c r="AF427" s="306"/>
      <c r="AG427" s="306"/>
      <c r="AH427" s="306"/>
      <c r="AI427" s="306"/>
      <c r="AJ427" s="306"/>
      <c r="AK427" s="306"/>
      <c r="AL427" s="306"/>
      <c r="AM427" s="306"/>
      <c r="AN427" s="306"/>
      <c r="AO427" s="306"/>
      <c r="AP427" s="306"/>
      <c r="AQ427" s="306"/>
      <c r="AR427" s="306"/>
      <c r="AS427" s="306"/>
      <c r="AT427" s="306"/>
      <c r="AU427" s="306"/>
    </row>
    <row r="428" spans="2:47" ht="18.75" customHeight="1">
      <c r="B428" s="306" t="s">
        <v>610</v>
      </c>
      <c r="C428" s="306"/>
      <c r="D428" s="306"/>
      <c r="E428" s="306"/>
      <c r="F428" s="306"/>
      <c r="G428" s="306"/>
      <c r="H428" s="306"/>
      <c r="I428" s="306"/>
      <c r="J428" s="306"/>
      <c r="K428" s="306"/>
      <c r="L428" s="306"/>
      <c r="M428" s="306"/>
      <c r="N428" s="306"/>
      <c r="O428" s="306"/>
      <c r="P428" s="306"/>
      <c r="Q428" s="306"/>
      <c r="R428" s="306"/>
      <c r="S428" s="306"/>
      <c r="T428" s="306"/>
      <c r="U428" s="306"/>
      <c r="V428" s="306"/>
      <c r="W428" s="306"/>
      <c r="X428" s="306"/>
      <c r="Y428" s="306"/>
      <c r="Z428" s="306"/>
      <c r="AA428" s="306"/>
      <c r="AB428" s="306"/>
      <c r="AC428" s="306"/>
      <c r="AD428" s="306"/>
      <c r="AE428" s="306"/>
      <c r="AF428" s="306"/>
      <c r="AG428" s="306"/>
      <c r="AH428" s="306"/>
      <c r="AI428" s="306"/>
      <c r="AJ428" s="306"/>
      <c r="AK428" s="306"/>
      <c r="AL428" s="306"/>
      <c r="AM428" s="306"/>
      <c r="AN428" s="306"/>
      <c r="AO428" s="306"/>
      <c r="AP428" s="306"/>
      <c r="AQ428" s="306"/>
      <c r="AR428" s="306"/>
      <c r="AS428" s="306"/>
      <c r="AT428" s="306"/>
      <c r="AU428" s="306"/>
    </row>
    <row r="429" spans="2:47" ht="18.75" customHeight="1">
      <c r="B429" s="306" t="s">
        <v>611</v>
      </c>
      <c r="C429" s="306"/>
      <c r="D429" s="306"/>
      <c r="E429" s="306"/>
      <c r="F429" s="306"/>
      <c r="G429" s="306"/>
      <c r="H429" s="306"/>
      <c r="I429" s="306"/>
      <c r="J429" s="306"/>
      <c r="K429" s="306"/>
      <c r="L429" s="306"/>
      <c r="M429" s="306"/>
      <c r="N429" s="306"/>
      <c r="O429" s="306"/>
      <c r="P429" s="306"/>
      <c r="Q429" s="306"/>
      <c r="R429" s="306"/>
      <c r="S429" s="306"/>
      <c r="T429" s="306"/>
      <c r="U429" s="306"/>
      <c r="V429" s="306"/>
      <c r="W429" s="306"/>
      <c r="X429" s="306"/>
      <c r="Y429" s="306"/>
      <c r="Z429" s="306"/>
      <c r="AA429" s="306"/>
      <c r="AB429" s="306"/>
      <c r="AC429" s="306"/>
      <c r="AD429" s="306"/>
      <c r="AE429" s="306"/>
      <c r="AF429" s="306"/>
      <c r="AG429" s="306"/>
      <c r="AH429" s="306"/>
      <c r="AI429" s="306"/>
      <c r="AJ429" s="306"/>
      <c r="AK429" s="306"/>
      <c r="AL429" s="306"/>
      <c r="AM429" s="306"/>
      <c r="AN429" s="306"/>
      <c r="AO429" s="306"/>
      <c r="AP429" s="306"/>
      <c r="AQ429" s="306"/>
      <c r="AR429" s="306"/>
      <c r="AS429" s="306"/>
      <c r="AT429" s="306"/>
      <c r="AU429" s="306"/>
    </row>
    <row r="430" spans="2:47" ht="18.75" customHeight="1">
      <c r="B430" s="306" t="s">
        <v>612</v>
      </c>
      <c r="C430" s="306"/>
      <c r="D430" s="306"/>
      <c r="E430" s="306"/>
      <c r="F430" s="306"/>
      <c r="G430" s="306"/>
      <c r="H430" s="306"/>
      <c r="I430" s="306"/>
      <c r="J430" s="306"/>
      <c r="K430" s="306"/>
      <c r="L430" s="306"/>
      <c r="M430" s="306"/>
      <c r="N430" s="306"/>
      <c r="O430" s="306"/>
      <c r="P430" s="306"/>
      <c r="Q430" s="306"/>
      <c r="R430" s="306"/>
      <c r="S430" s="306"/>
      <c r="T430" s="306"/>
      <c r="U430" s="306"/>
      <c r="V430" s="306"/>
      <c r="W430" s="306"/>
      <c r="X430" s="306"/>
      <c r="Y430" s="306"/>
      <c r="Z430" s="306"/>
      <c r="AA430" s="306"/>
      <c r="AB430" s="306"/>
      <c r="AC430" s="306"/>
      <c r="AD430" s="306"/>
      <c r="AE430" s="306"/>
      <c r="AF430" s="306"/>
      <c r="AG430" s="306"/>
      <c r="AH430" s="306"/>
      <c r="AI430" s="306"/>
      <c r="AJ430" s="306"/>
      <c r="AK430" s="306"/>
      <c r="AL430" s="306"/>
      <c r="AM430" s="306"/>
      <c r="AN430" s="306"/>
      <c r="AO430" s="306"/>
      <c r="AP430" s="306"/>
      <c r="AQ430" s="306"/>
      <c r="AR430" s="306"/>
      <c r="AS430" s="306"/>
      <c r="AT430" s="306"/>
      <c r="AU430" s="306"/>
    </row>
    <row r="431" spans="2:47" ht="18.75" customHeight="1">
      <c r="B431" s="306" t="s">
        <v>613</v>
      </c>
      <c r="C431" s="306"/>
      <c r="D431" s="306"/>
      <c r="E431" s="306"/>
      <c r="F431" s="306"/>
      <c r="G431" s="306"/>
      <c r="H431" s="306"/>
      <c r="I431" s="306"/>
      <c r="J431" s="306"/>
      <c r="K431" s="306"/>
      <c r="L431" s="306"/>
      <c r="M431" s="306"/>
      <c r="N431" s="306"/>
      <c r="O431" s="306"/>
      <c r="P431" s="306"/>
      <c r="Q431" s="306"/>
      <c r="R431" s="306"/>
      <c r="S431" s="306"/>
      <c r="T431" s="306"/>
      <c r="U431" s="306"/>
      <c r="V431" s="306"/>
      <c r="W431" s="306"/>
      <c r="X431" s="306"/>
      <c r="Y431" s="306"/>
      <c r="Z431" s="306"/>
      <c r="AA431" s="306"/>
      <c r="AB431" s="306"/>
      <c r="AC431" s="306"/>
      <c r="AD431" s="306"/>
      <c r="AE431" s="306"/>
      <c r="AF431" s="306"/>
      <c r="AG431" s="306"/>
      <c r="AH431" s="306"/>
      <c r="AI431" s="306"/>
      <c r="AJ431" s="306"/>
      <c r="AK431" s="306"/>
      <c r="AL431" s="306"/>
      <c r="AM431" s="306"/>
      <c r="AN431" s="306"/>
      <c r="AO431" s="306"/>
      <c r="AP431" s="306"/>
      <c r="AQ431" s="306"/>
      <c r="AR431" s="306"/>
      <c r="AS431" s="306"/>
      <c r="AT431" s="306"/>
      <c r="AU431" s="306"/>
    </row>
    <row r="432" spans="2:47" ht="18.75" customHeight="1">
      <c r="B432" s="306" t="s">
        <v>614</v>
      </c>
      <c r="C432" s="306"/>
      <c r="D432" s="306"/>
      <c r="E432" s="306"/>
      <c r="F432" s="306"/>
      <c r="G432" s="306"/>
      <c r="H432" s="306"/>
      <c r="I432" s="306"/>
      <c r="J432" s="306"/>
      <c r="K432" s="306"/>
      <c r="L432" s="306"/>
      <c r="M432" s="306"/>
      <c r="N432" s="306"/>
      <c r="O432" s="306"/>
      <c r="P432" s="306"/>
      <c r="Q432" s="306"/>
      <c r="R432" s="306"/>
      <c r="S432" s="306"/>
      <c r="T432" s="306"/>
      <c r="U432" s="306"/>
      <c r="V432" s="306"/>
      <c r="W432" s="306"/>
      <c r="X432" s="306"/>
      <c r="Y432" s="306"/>
      <c r="Z432" s="306"/>
      <c r="AA432" s="306"/>
      <c r="AB432" s="306"/>
      <c r="AC432" s="306"/>
      <c r="AD432" s="306"/>
      <c r="AE432" s="306"/>
      <c r="AF432" s="306"/>
      <c r="AG432" s="306"/>
      <c r="AH432" s="306"/>
      <c r="AI432" s="306"/>
      <c r="AJ432" s="306"/>
      <c r="AK432" s="306"/>
      <c r="AL432" s="306"/>
      <c r="AM432" s="306"/>
      <c r="AN432" s="306"/>
      <c r="AO432" s="306"/>
      <c r="AP432" s="306"/>
      <c r="AQ432" s="306"/>
      <c r="AR432" s="306"/>
      <c r="AS432" s="306"/>
      <c r="AT432" s="306"/>
      <c r="AU432" s="306"/>
    </row>
    <row r="433" spans="2:47" ht="18.75" customHeight="1">
      <c r="B433" s="306" t="s">
        <v>615</v>
      </c>
      <c r="C433" s="306"/>
      <c r="D433" s="306"/>
      <c r="E433" s="306"/>
      <c r="F433" s="306"/>
      <c r="G433" s="306"/>
      <c r="H433" s="306"/>
      <c r="I433" s="306"/>
      <c r="J433" s="306"/>
      <c r="K433" s="306"/>
      <c r="L433" s="306"/>
      <c r="M433" s="306"/>
      <c r="N433" s="306"/>
      <c r="O433" s="306"/>
      <c r="P433" s="306"/>
      <c r="Q433" s="306"/>
      <c r="R433" s="306"/>
      <c r="S433" s="306"/>
      <c r="T433" s="306"/>
      <c r="U433" s="306"/>
      <c r="V433" s="306"/>
      <c r="W433" s="306"/>
      <c r="X433" s="306"/>
      <c r="Y433" s="306"/>
      <c r="Z433" s="306"/>
      <c r="AA433" s="306"/>
      <c r="AB433" s="306"/>
      <c r="AC433" s="306"/>
      <c r="AD433" s="306"/>
      <c r="AE433" s="306"/>
      <c r="AF433" s="306"/>
      <c r="AG433" s="306"/>
      <c r="AH433" s="306"/>
      <c r="AI433" s="306"/>
      <c r="AJ433" s="306"/>
      <c r="AK433" s="306"/>
      <c r="AL433" s="306"/>
      <c r="AM433" s="306"/>
      <c r="AN433" s="306"/>
      <c r="AO433" s="306"/>
      <c r="AP433" s="306"/>
      <c r="AQ433" s="306"/>
      <c r="AR433" s="306"/>
      <c r="AS433" s="306"/>
      <c r="AT433" s="306"/>
      <c r="AU433" s="306"/>
    </row>
    <row r="434" spans="2:47" ht="18.75" customHeight="1">
      <c r="B434" s="306" t="s">
        <v>616</v>
      </c>
      <c r="C434" s="306"/>
      <c r="D434" s="306"/>
      <c r="E434" s="306"/>
      <c r="F434" s="306"/>
      <c r="G434" s="306"/>
      <c r="H434" s="306"/>
      <c r="I434" s="306"/>
      <c r="J434" s="306"/>
      <c r="K434" s="306"/>
      <c r="L434" s="306"/>
      <c r="M434" s="306"/>
      <c r="N434" s="306"/>
      <c r="O434" s="306"/>
      <c r="P434" s="306"/>
      <c r="Q434" s="306"/>
      <c r="R434" s="306"/>
      <c r="S434" s="306"/>
      <c r="T434" s="306"/>
      <c r="U434" s="306"/>
      <c r="V434" s="306"/>
      <c r="W434" s="306"/>
      <c r="X434" s="306"/>
      <c r="Y434" s="306"/>
      <c r="Z434" s="306"/>
      <c r="AA434" s="306"/>
      <c r="AB434" s="306"/>
      <c r="AC434" s="306"/>
      <c r="AD434" s="306"/>
      <c r="AE434" s="306"/>
      <c r="AF434" s="306"/>
      <c r="AG434" s="306"/>
      <c r="AH434" s="306"/>
      <c r="AI434" s="306"/>
      <c r="AJ434" s="306"/>
      <c r="AK434" s="306"/>
      <c r="AL434" s="306"/>
      <c r="AM434" s="306"/>
      <c r="AN434" s="306"/>
      <c r="AO434" s="306"/>
      <c r="AP434" s="306"/>
      <c r="AQ434" s="306"/>
      <c r="AR434" s="306"/>
      <c r="AS434" s="306"/>
      <c r="AT434" s="306"/>
      <c r="AU434" s="306"/>
    </row>
    <row r="435" spans="2:47" ht="18.75" customHeight="1">
      <c r="B435" s="306" t="s">
        <v>617</v>
      </c>
      <c r="C435" s="306"/>
      <c r="D435" s="306"/>
      <c r="E435" s="306"/>
      <c r="F435" s="306"/>
      <c r="G435" s="306"/>
      <c r="H435" s="306"/>
      <c r="I435" s="306"/>
      <c r="J435" s="306"/>
      <c r="K435" s="306"/>
      <c r="L435" s="306"/>
      <c r="M435" s="306"/>
      <c r="N435" s="306"/>
      <c r="O435" s="306"/>
      <c r="P435" s="306"/>
      <c r="Q435" s="306"/>
      <c r="R435" s="306"/>
      <c r="S435" s="306"/>
      <c r="T435" s="306"/>
      <c r="U435" s="306"/>
      <c r="V435" s="306"/>
      <c r="W435" s="306"/>
      <c r="X435" s="306"/>
      <c r="Y435" s="306"/>
      <c r="Z435" s="306"/>
      <c r="AA435" s="306"/>
      <c r="AB435" s="306"/>
      <c r="AC435" s="306"/>
      <c r="AD435" s="306"/>
      <c r="AE435" s="306"/>
      <c r="AF435" s="306"/>
      <c r="AG435" s="306"/>
      <c r="AH435" s="306"/>
      <c r="AI435" s="306"/>
      <c r="AJ435" s="306"/>
      <c r="AK435" s="306"/>
      <c r="AL435" s="306"/>
      <c r="AM435" s="306"/>
      <c r="AN435" s="306"/>
      <c r="AO435" s="306"/>
      <c r="AP435" s="306"/>
      <c r="AQ435" s="306"/>
      <c r="AR435" s="306"/>
      <c r="AS435" s="306"/>
      <c r="AT435" s="306"/>
      <c r="AU435" s="306"/>
    </row>
    <row r="436" spans="2:47" ht="18.75" customHeight="1">
      <c r="B436" s="306" t="s">
        <v>618</v>
      </c>
      <c r="C436" s="306"/>
      <c r="D436" s="306"/>
      <c r="E436" s="306"/>
      <c r="F436" s="306"/>
      <c r="G436" s="306"/>
      <c r="H436" s="306"/>
      <c r="I436" s="306"/>
      <c r="J436" s="306"/>
      <c r="K436" s="306"/>
      <c r="L436" s="306"/>
      <c r="M436" s="306"/>
      <c r="N436" s="306"/>
      <c r="O436" s="306"/>
      <c r="P436" s="306"/>
      <c r="Q436" s="306"/>
      <c r="R436" s="306"/>
      <c r="S436" s="306"/>
      <c r="T436" s="306"/>
      <c r="U436" s="306"/>
      <c r="V436" s="306"/>
      <c r="W436" s="306"/>
      <c r="X436" s="306"/>
      <c r="Y436" s="306"/>
      <c r="Z436" s="306"/>
      <c r="AA436" s="306"/>
      <c r="AB436" s="306"/>
      <c r="AC436" s="306"/>
      <c r="AD436" s="306"/>
      <c r="AE436" s="306"/>
      <c r="AF436" s="306"/>
      <c r="AG436" s="306"/>
      <c r="AH436" s="306"/>
      <c r="AI436" s="306"/>
      <c r="AJ436" s="306"/>
      <c r="AK436" s="306"/>
      <c r="AL436" s="306"/>
      <c r="AM436" s="306"/>
      <c r="AN436" s="306"/>
      <c r="AO436" s="306"/>
      <c r="AP436" s="306"/>
      <c r="AQ436" s="306"/>
      <c r="AR436" s="306"/>
      <c r="AS436" s="306"/>
      <c r="AT436" s="306"/>
      <c r="AU436" s="306"/>
    </row>
    <row r="437" spans="2:47" ht="18.75" customHeight="1">
      <c r="B437" s="306" t="s">
        <v>252</v>
      </c>
      <c r="C437" s="306"/>
      <c r="D437" s="306"/>
      <c r="E437" s="306"/>
      <c r="F437" s="306"/>
      <c r="G437" s="306"/>
      <c r="H437" s="306"/>
      <c r="I437" s="306"/>
      <c r="J437" s="306"/>
      <c r="K437" s="306"/>
      <c r="L437" s="306"/>
      <c r="M437" s="306"/>
      <c r="N437" s="306"/>
      <c r="O437" s="306"/>
      <c r="P437" s="306"/>
      <c r="Q437" s="306"/>
      <c r="R437" s="306"/>
      <c r="S437" s="306"/>
      <c r="T437" s="306"/>
      <c r="U437" s="306"/>
      <c r="V437" s="306"/>
      <c r="W437" s="306"/>
      <c r="X437" s="306"/>
      <c r="Y437" s="306"/>
      <c r="Z437" s="306"/>
      <c r="AA437" s="306"/>
      <c r="AB437" s="306"/>
      <c r="AC437" s="306"/>
      <c r="AD437" s="306"/>
      <c r="AE437" s="306"/>
      <c r="AF437" s="306"/>
      <c r="AG437" s="306"/>
      <c r="AH437" s="306"/>
      <c r="AI437" s="306"/>
      <c r="AJ437" s="306"/>
      <c r="AK437" s="306"/>
      <c r="AL437" s="306"/>
      <c r="AM437" s="306"/>
      <c r="AN437" s="306"/>
      <c r="AO437" s="306"/>
      <c r="AP437" s="306"/>
      <c r="AQ437" s="306"/>
      <c r="AR437" s="306"/>
      <c r="AS437" s="306"/>
      <c r="AT437" s="306"/>
      <c r="AU437" s="306"/>
    </row>
    <row r="438" spans="2:47" ht="18.75" customHeight="1">
      <c r="B438" s="306" t="s">
        <v>619</v>
      </c>
      <c r="C438" s="306"/>
      <c r="D438" s="306"/>
      <c r="E438" s="306"/>
      <c r="F438" s="306"/>
      <c r="G438" s="306"/>
      <c r="H438" s="306"/>
      <c r="I438" s="306"/>
      <c r="J438" s="306"/>
      <c r="K438" s="306"/>
      <c r="L438" s="306"/>
      <c r="M438" s="306"/>
      <c r="N438" s="306"/>
      <c r="O438" s="306"/>
      <c r="P438" s="306"/>
      <c r="Q438" s="306"/>
      <c r="R438" s="306"/>
      <c r="S438" s="306"/>
      <c r="T438" s="306"/>
      <c r="U438" s="306"/>
      <c r="V438" s="306"/>
      <c r="W438" s="306"/>
      <c r="X438" s="306"/>
      <c r="Y438" s="306"/>
      <c r="Z438" s="306"/>
      <c r="AA438" s="306"/>
      <c r="AB438" s="306"/>
      <c r="AC438" s="306"/>
      <c r="AD438" s="306"/>
      <c r="AE438" s="306"/>
      <c r="AF438" s="306"/>
      <c r="AG438" s="306"/>
      <c r="AH438" s="306"/>
      <c r="AI438" s="306"/>
      <c r="AJ438" s="306"/>
      <c r="AK438" s="306"/>
      <c r="AL438" s="306"/>
      <c r="AM438" s="306"/>
      <c r="AN438" s="306"/>
      <c r="AO438" s="306"/>
      <c r="AP438" s="306"/>
      <c r="AQ438" s="306"/>
      <c r="AR438" s="306"/>
      <c r="AS438" s="306"/>
      <c r="AT438" s="306"/>
      <c r="AU438" s="306"/>
    </row>
    <row r="439" spans="2:47" ht="18.75" customHeight="1">
      <c r="B439" s="306" t="s">
        <v>620</v>
      </c>
      <c r="C439" s="306"/>
      <c r="D439" s="306"/>
      <c r="E439" s="306"/>
      <c r="F439" s="306"/>
      <c r="G439" s="306"/>
      <c r="H439" s="306"/>
      <c r="I439" s="306"/>
      <c r="J439" s="306"/>
      <c r="K439" s="306"/>
      <c r="L439" s="306"/>
      <c r="M439" s="306"/>
      <c r="N439" s="306"/>
      <c r="O439" s="306"/>
      <c r="P439" s="306"/>
      <c r="Q439" s="306"/>
      <c r="R439" s="306"/>
      <c r="S439" s="306"/>
      <c r="T439" s="306"/>
      <c r="U439" s="306"/>
      <c r="V439" s="306"/>
      <c r="W439" s="306"/>
      <c r="X439" s="306"/>
      <c r="Y439" s="306"/>
      <c r="Z439" s="306"/>
      <c r="AA439" s="306"/>
      <c r="AB439" s="306"/>
      <c r="AC439" s="306"/>
      <c r="AD439" s="306"/>
      <c r="AE439" s="306"/>
      <c r="AF439" s="306"/>
      <c r="AG439" s="306"/>
      <c r="AH439" s="306"/>
      <c r="AI439" s="306"/>
      <c r="AJ439" s="306"/>
      <c r="AK439" s="306"/>
      <c r="AL439" s="306"/>
      <c r="AM439" s="306"/>
      <c r="AN439" s="306"/>
      <c r="AO439" s="306"/>
      <c r="AP439" s="306"/>
      <c r="AQ439" s="306"/>
      <c r="AR439" s="306"/>
      <c r="AS439" s="306"/>
      <c r="AT439" s="306"/>
      <c r="AU439" s="306"/>
    </row>
    <row r="440" spans="2:47" ht="18.75" customHeight="1">
      <c r="B440" s="306" t="s">
        <v>253</v>
      </c>
      <c r="C440" s="306"/>
      <c r="D440" s="306"/>
      <c r="E440" s="306"/>
      <c r="F440" s="306"/>
      <c r="G440" s="306"/>
      <c r="H440" s="306"/>
      <c r="I440" s="306"/>
      <c r="J440" s="306"/>
      <c r="K440" s="306"/>
      <c r="L440" s="306"/>
      <c r="M440" s="306"/>
      <c r="N440" s="306"/>
      <c r="O440" s="306"/>
      <c r="P440" s="306"/>
      <c r="Q440" s="306"/>
      <c r="R440" s="306"/>
      <c r="S440" s="306"/>
      <c r="T440" s="306"/>
      <c r="U440" s="306"/>
      <c r="V440" s="306"/>
      <c r="W440" s="306"/>
      <c r="X440" s="306"/>
      <c r="Y440" s="306"/>
      <c r="Z440" s="306"/>
      <c r="AA440" s="306"/>
      <c r="AB440" s="306"/>
      <c r="AC440" s="306"/>
      <c r="AD440" s="306"/>
      <c r="AE440" s="306"/>
      <c r="AF440" s="306"/>
      <c r="AG440" s="306"/>
      <c r="AH440" s="306"/>
      <c r="AI440" s="306"/>
      <c r="AJ440" s="306"/>
      <c r="AK440" s="306"/>
      <c r="AL440" s="306"/>
      <c r="AM440" s="306"/>
      <c r="AN440" s="306"/>
      <c r="AO440" s="306"/>
      <c r="AP440" s="306"/>
      <c r="AQ440" s="306"/>
      <c r="AR440" s="306"/>
      <c r="AS440" s="306"/>
      <c r="AT440" s="306"/>
      <c r="AU440" s="306"/>
    </row>
    <row r="441" spans="2:47" ht="18.75" customHeight="1">
      <c r="B441" s="307" t="s">
        <v>254</v>
      </c>
      <c r="C441" s="306"/>
      <c r="D441" s="306"/>
      <c r="E441" s="306"/>
      <c r="F441" s="306"/>
      <c r="G441" s="306"/>
      <c r="H441" s="306"/>
      <c r="I441" s="306"/>
      <c r="J441" s="306"/>
      <c r="K441" s="306"/>
      <c r="L441" s="306"/>
      <c r="M441" s="306"/>
      <c r="N441" s="306"/>
      <c r="O441" s="306"/>
      <c r="P441" s="306"/>
      <c r="Q441" s="306"/>
      <c r="R441" s="306"/>
      <c r="S441" s="306"/>
      <c r="T441" s="306"/>
      <c r="U441" s="306"/>
      <c r="V441" s="306"/>
      <c r="W441" s="306"/>
      <c r="X441" s="306"/>
      <c r="Y441" s="306"/>
      <c r="Z441" s="306"/>
      <c r="AA441" s="306"/>
      <c r="AB441" s="306"/>
      <c r="AC441" s="306"/>
      <c r="AD441" s="306"/>
      <c r="AE441" s="306"/>
      <c r="AF441" s="306"/>
      <c r="AG441" s="306"/>
      <c r="AH441" s="306"/>
      <c r="AI441" s="306"/>
      <c r="AJ441" s="306"/>
      <c r="AK441" s="306"/>
      <c r="AL441" s="306"/>
      <c r="AM441" s="306"/>
      <c r="AN441" s="306"/>
      <c r="AO441" s="306"/>
      <c r="AP441" s="306"/>
      <c r="AQ441" s="306"/>
      <c r="AR441" s="306"/>
      <c r="AS441" s="306"/>
      <c r="AT441" s="306"/>
      <c r="AU441" s="306"/>
    </row>
    <row r="442" spans="2:47" ht="18.75" customHeight="1">
      <c r="B442" s="306" t="s">
        <v>255</v>
      </c>
      <c r="C442" s="306"/>
      <c r="D442" s="306"/>
      <c r="E442" s="306"/>
      <c r="F442" s="306"/>
      <c r="G442" s="306"/>
      <c r="H442" s="306"/>
      <c r="I442" s="306"/>
      <c r="J442" s="306"/>
      <c r="K442" s="306"/>
      <c r="L442" s="306"/>
      <c r="M442" s="306"/>
      <c r="N442" s="306"/>
      <c r="O442" s="306"/>
      <c r="P442" s="306"/>
      <c r="Q442" s="306"/>
      <c r="R442" s="306"/>
      <c r="S442" s="306"/>
      <c r="T442" s="306"/>
      <c r="U442" s="306"/>
      <c r="V442" s="306"/>
      <c r="W442" s="306"/>
      <c r="X442" s="306"/>
      <c r="Y442" s="306"/>
      <c r="Z442" s="306"/>
      <c r="AA442" s="306"/>
      <c r="AB442" s="306"/>
      <c r="AC442" s="306"/>
      <c r="AD442" s="306"/>
      <c r="AE442" s="306"/>
      <c r="AF442" s="306"/>
      <c r="AG442" s="306"/>
      <c r="AH442" s="306"/>
      <c r="AI442" s="306"/>
      <c r="AJ442" s="306"/>
      <c r="AK442" s="306"/>
      <c r="AL442" s="306"/>
      <c r="AM442" s="306"/>
      <c r="AN442" s="306"/>
      <c r="AO442" s="306"/>
      <c r="AP442" s="306"/>
      <c r="AQ442" s="306"/>
      <c r="AR442" s="306"/>
      <c r="AS442" s="306"/>
      <c r="AT442" s="306"/>
      <c r="AU442" s="306"/>
    </row>
    <row r="443" spans="2:47" ht="18.75" customHeight="1">
      <c r="B443" s="306" t="s">
        <v>95</v>
      </c>
      <c r="C443" s="306"/>
      <c r="D443" s="306"/>
      <c r="E443" s="306"/>
      <c r="F443" s="306"/>
      <c r="G443" s="306"/>
      <c r="H443" s="306"/>
      <c r="I443" s="306"/>
      <c r="J443" s="306"/>
      <c r="K443" s="306"/>
      <c r="L443" s="306"/>
      <c r="M443" s="306"/>
      <c r="N443" s="306"/>
      <c r="O443" s="306"/>
      <c r="P443" s="306"/>
      <c r="Q443" s="306"/>
      <c r="R443" s="306"/>
      <c r="S443" s="306"/>
      <c r="T443" s="306"/>
      <c r="U443" s="306"/>
      <c r="V443" s="306"/>
      <c r="W443" s="306"/>
      <c r="X443" s="306"/>
      <c r="Y443" s="306"/>
      <c r="Z443" s="306"/>
      <c r="AA443" s="306"/>
      <c r="AB443" s="306"/>
      <c r="AC443" s="306"/>
      <c r="AD443" s="306"/>
      <c r="AE443" s="306"/>
      <c r="AF443" s="306"/>
      <c r="AG443" s="306"/>
      <c r="AH443" s="306"/>
      <c r="AI443" s="306"/>
      <c r="AJ443" s="306"/>
      <c r="AK443" s="306"/>
      <c r="AL443" s="306"/>
      <c r="AM443" s="306"/>
      <c r="AN443" s="306"/>
      <c r="AO443" s="306"/>
      <c r="AP443" s="306"/>
      <c r="AQ443" s="306"/>
      <c r="AR443" s="306"/>
      <c r="AS443" s="306"/>
      <c r="AT443" s="306"/>
      <c r="AU443" s="306"/>
    </row>
    <row r="444" spans="2:47" ht="18.75" customHeight="1">
      <c r="B444" s="306" t="s">
        <v>621</v>
      </c>
      <c r="C444" s="306"/>
      <c r="D444" s="306"/>
      <c r="E444" s="306"/>
      <c r="F444" s="306"/>
      <c r="G444" s="306"/>
      <c r="H444" s="306"/>
      <c r="I444" s="306"/>
      <c r="J444" s="306"/>
      <c r="K444" s="306"/>
      <c r="L444" s="306"/>
      <c r="M444" s="306"/>
      <c r="N444" s="306"/>
      <c r="O444" s="306"/>
      <c r="P444" s="306"/>
      <c r="Q444" s="306"/>
      <c r="R444" s="306"/>
      <c r="S444" s="306"/>
      <c r="T444" s="306"/>
      <c r="U444" s="306"/>
      <c r="V444" s="306"/>
      <c r="W444" s="306"/>
      <c r="X444" s="306"/>
      <c r="Y444" s="306"/>
      <c r="Z444" s="306"/>
      <c r="AA444" s="306"/>
      <c r="AB444" s="306"/>
      <c r="AC444" s="306"/>
      <c r="AD444" s="306"/>
      <c r="AE444" s="306"/>
      <c r="AF444" s="306"/>
      <c r="AG444" s="306"/>
      <c r="AH444" s="306"/>
      <c r="AI444" s="306"/>
      <c r="AJ444" s="306"/>
      <c r="AK444" s="306"/>
      <c r="AL444" s="306"/>
      <c r="AM444" s="306"/>
      <c r="AN444" s="306"/>
      <c r="AO444" s="306"/>
      <c r="AP444" s="306"/>
      <c r="AQ444" s="306"/>
      <c r="AR444" s="306"/>
      <c r="AS444" s="306"/>
      <c r="AT444" s="306"/>
      <c r="AU444" s="306"/>
    </row>
    <row r="445" spans="2:47" ht="18.75" customHeight="1">
      <c r="B445" s="306" t="s">
        <v>622</v>
      </c>
      <c r="C445" s="306"/>
      <c r="D445" s="306"/>
      <c r="E445" s="306"/>
      <c r="F445" s="306"/>
      <c r="G445" s="306"/>
      <c r="H445" s="306"/>
      <c r="I445" s="306"/>
      <c r="J445" s="306"/>
      <c r="K445" s="306"/>
      <c r="L445" s="306"/>
      <c r="M445" s="306"/>
      <c r="N445" s="306"/>
      <c r="O445" s="306"/>
      <c r="P445" s="306"/>
      <c r="Q445" s="306"/>
      <c r="R445" s="306"/>
      <c r="S445" s="306"/>
      <c r="T445" s="306"/>
      <c r="U445" s="306"/>
      <c r="V445" s="306"/>
      <c r="W445" s="306"/>
      <c r="X445" s="306"/>
      <c r="Y445" s="306"/>
      <c r="Z445" s="306"/>
      <c r="AA445" s="306"/>
      <c r="AB445" s="306"/>
      <c r="AC445" s="306"/>
      <c r="AD445" s="306"/>
      <c r="AE445" s="306"/>
      <c r="AF445" s="306"/>
      <c r="AG445" s="306"/>
      <c r="AH445" s="306"/>
      <c r="AI445" s="306"/>
      <c r="AJ445" s="306"/>
      <c r="AK445" s="306"/>
      <c r="AL445" s="306"/>
      <c r="AM445" s="306"/>
      <c r="AN445" s="306"/>
      <c r="AO445" s="306"/>
      <c r="AP445" s="306"/>
      <c r="AQ445" s="306"/>
      <c r="AR445" s="306"/>
      <c r="AS445" s="306"/>
      <c r="AT445" s="306"/>
      <c r="AU445" s="306"/>
    </row>
    <row r="446" spans="2:47" ht="18.75" customHeight="1">
      <c r="B446" s="306" t="s">
        <v>623</v>
      </c>
      <c r="C446" s="306"/>
      <c r="D446" s="306"/>
      <c r="E446" s="306"/>
      <c r="F446" s="306"/>
      <c r="G446" s="306"/>
      <c r="H446" s="306"/>
      <c r="I446" s="306"/>
      <c r="J446" s="306"/>
      <c r="K446" s="306"/>
      <c r="L446" s="306"/>
      <c r="M446" s="306"/>
      <c r="N446" s="306"/>
      <c r="O446" s="306"/>
      <c r="P446" s="306"/>
      <c r="Q446" s="306"/>
      <c r="R446" s="306"/>
      <c r="S446" s="306"/>
      <c r="T446" s="306"/>
      <c r="U446" s="306"/>
      <c r="V446" s="306"/>
      <c r="W446" s="306"/>
      <c r="X446" s="306"/>
      <c r="Y446" s="306"/>
      <c r="Z446" s="306"/>
      <c r="AA446" s="306"/>
      <c r="AB446" s="306"/>
      <c r="AC446" s="306"/>
      <c r="AD446" s="306"/>
      <c r="AE446" s="306"/>
      <c r="AF446" s="306"/>
      <c r="AG446" s="306"/>
      <c r="AH446" s="306"/>
      <c r="AI446" s="306"/>
      <c r="AJ446" s="306"/>
      <c r="AK446" s="306"/>
      <c r="AL446" s="306"/>
      <c r="AM446" s="306"/>
      <c r="AN446" s="306"/>
      <c r="AO446" s="306"/>
      <c r="AP446" s="306"/>
      <c r="AQ446" s="306"/>
      <c r="AR446" s="306"/>
      <c r="AS446" s="306"/>
      <c r="AT446" s="306"/>
      <c r="AU446" s="306"/>
    </row>
    <row r="447" spans="2:47" ht="18.75" customHeight="1">
      <c r="B447" s="306" t="s">
        <v>97</v>
      </c>
      <c r="C447" s="306"/>
      <c r="D447" s="306"/>
      <c r="E447" s="306"/>
      <c r="F447" s="306"/>
      <c r="G447" s="306"/>
      <c r="H447" s="306"/>
      <c r="I447" s="306"/>
      <c r="J447" s="306"/>
      <c r="K447" s="306"/>
      <c r="L447" s="306"/>
      <c r="M447" s="306"/>
      <c r="N447" s="306"/>
      <c r="O447" s="306"/>
      <c r="P447" s="306"/>
      <c r="Q447" s="306"/>
      <c r="R447" s="306"/>
      <c r="S447" s="306"/>
      <c r="T447" s="306"/>
      <c r="U447" s="306"/>
      <c r="V447" s="306"/>
      <c r="W447" s="306"/>
      <c r="X447" s="306"/>
      <c r="Y447" s="306"/>
      <c r="Z447" s="306"/>
      <c r="AA447" s="306"/>
      <c r="AB447" s="306"/>
      <c r="AC447" s="306"/>
      <c r="AD447" s="306"/>
      <c r="AE447" s="306"/>
      <c r="AF447" s="306"/>
      <c r="AG447" s="306"/>
      <c r="AH447" s="306"/>
      <c r="AI447" s="306"/>
      <c r="AJ447" s="306"/>
      <c r="AK447" s="306"/>
      <c r="AL447" s="306"/>
      <c r="AM447" s="306"/>
      <c r="AN447" s="306"/>
      <c r="AO447" s="306"/>
      <c r="AP447" s="306"/>
      <c r="AQ447" s="306"/>
      <c r="AR447" s="306"/>
      <c r="AS447" s="306"/>
      <c r="AT447" s="306"/>
      <c r="AU447" s="306"/>
    </row>
    <row r="448" spans="2:47" ht="18.75" customHeight="1">
      <c r="B448" s="306" t="s">
        <v>100</v>
      </c>
      <c r="C448" s="306"/>
      <c r="D448" s="306"/>
      <c r="E448" s="306"/>
      <c r="F448" s="306"/>
      <c r="G448" s="306"/>
      <c r="H448" s="306"/>
      <c r="I448" s="306"/>
      <c r="J448" s="306"/>
      <c r="K448" s="306"/>
      <c r="L448" s="306"/>
      <c r="M448" s="306"/>
      <c r="N448" s="306"/>
      <c r="O448" s="306"/>
      <c r="P448" s="306"/>
      <c r="Q448" s="306"/>
      <c r="R448" s="306"/>
      <c r="S448" s="306"/>
      <c r="T448" s="306"/>
      <c r="U448" s="306"/>
      <c r="V448" s="306"/>
      <c r="W448" s="306"/>
      <c r="X448" s="306"/>
      <c r="Y448" s="306"/>
      <c r="Z448" s="306"/>
      <c r="AA448" s="306"/>
      <c r="AB448" s="306"/>
      <c r="AC448" s="306"/>
      <c r="AD448" s="306"/>
      <c r="AE448" s="306"/>
      <c r="AF448" s="306"/>
      <c r="AG448" s="306"/>
      <c r="AH448" s="306"/>
      <c r="AI448" s="306"/>
      <c r="AJ448" s="306"/>
      <c r="AK448" s="306"/>
      <c r="AL448" s="306"/>
      <c r="AM448" s="306"/>
      <c r="AN448" s="306"/>
      <c r="AO448" s="306"/>
      <c r="AP448" s="306"/>
      <c r="AQ448" s="306"/>
      <c r="AR448" s="306"/>
      <c r="AS448" s="306"/>
      <c r="AT448" s="306"/>
      <c r="AU448" s="306"/>
    </row>
    <row r="449" spans="2:47" ht="18.75" customHeight="1">
      <c r="B449" s="306" t="s">
        <v>624</v>
      </c>
      <c r="C449" s="306"/>
      <c r="D449" s="306"/>
      <c r="E449" s="306"/>
      <c r="F449" s="306"/>
      <c r="G449" s="306"/>
      <c r="H449" s="306"/>
      <c r="I449" s="306"/>
      <c r="J449" s="306"/>
      <c r="K449" s="306"/>
      <c r="L449" s="306"/>
      <c r="M449" s="306"/>
      <c r="N449" s="306"/>
      <c r="O449" s="306"/>
      <c r="P449" s="306"/>
      <c r="Q449" s="306"/>
      <c r="R449" s="306"/>
      <c r="S449" s="306"/>
      <c r="T449" s="306"/>
      <c r="U449" s="306"/>
      <c r="V449" s="306"/>
      <c r="W449" s="306"/>
      <c r="X449" s="306"/>
      <c r="Y449" s="306"/>
      <c r="Z449" s="306"/>
      <c r="AA449" s="306"/>
      <c r="AB449" s="306"/>
      <c r="AC449" s="306"/>
      <c r="AD449" s="306"/>
      <c r="AE449" s="306"/>
      <c r="AF449" s="306"/>
      <c r="AG449" s="306"/>
      <c r="AH449" s="306"/>
      <c r="AI449" s="306"/>
      <c r="AJ449" s="306"/>
      <c r="AK449" s="306"/>
      <c r="AL449" s="306"/>
      <c r="AM449" s="306"/>
      <c r="AN449" s="306"/>
      <c r="AO449" s="306"/>
      <c r="AP449" s="306"/>
      <c r="AQ449" s="306"/>
      <c r="AR449" s="306"/>
      <c r="AS449" s="306"/>
      <c r="AT449" s="306"/>
      <c r="AU449" s="306"/>
    </row>
    <row r="450" spans="2:47" ht="18.75" customHeight="1">
      <c r="B450" s="306" t="s">
        <v>625</v>
      </c>
      <c r="C450" s="306"/>
      <c r="D450" s="306"/>
      <c r="E450" s="306"/>
      <c r="F450" s="306"/>
      <c r="G450" s="306"/>
      <c r="H450" s="306"/>
      <c r="I450" s="306"/>
      <c r="J450" s="306"/>
      <c r="K450" s="306"/>
      <c r="L450" s="306"/>
      <c r="M450" s="306"/>
      <c r="N450" s="306"/>
      <c r="O450" s="306"/>
      <c r="P450" s="306"/>
      <c r="Q450" s="306"/>
      <c r="R450" s="306"/>
      <c r="S450" s="306"/>
      <c r="T450" s="306"/>
      <c r="U450" s="306"/>
      <c r="V450" s="306"/>
      <c r="W450" s="306"/>
      <c r="X450" s="306"/>
      <c r="Y450" s="306"/>
      <c r="Z450" s="306"/>
      <c r="AA450" s="306"/>
      <c r="AB450" s="306"/>
      <c r="AC450" s="306"/>
      <c r="AD450" s="306"/>
      <c r="AE450" s="306"/>
      <c r="AF450" s="306"/>
      <c r="AG450" s="306"/>
      <c r="AH450" s="306"/>
      <c r="AI450" s="306"/>
      <c r="AJ450" s="306"/>
      <c r="AK450" s="306"/>
      <c r="AL450" s="306"/>
      <c r="AM450" s="306"/>
      <c r="AN450" s="306"/>
      <c r="AO450" s="306"/>
      <c r="AP450" s="306"/>
      <c r="AQ450" s="306"/>
      <c r="AR450" s="306"/>
      <c r="AS450" s="306"/>
      <c r="AT450" s="306"/>
      <c r="AU450" s="306"/>
    </row>
    <row r="451" spans="2:47" ht="18.75" customHeight="1">
      <c r="B451" s="306" t="s">
        <v>626</v>
      </c>
      <c r="C451" s="306"/>
      <c r="D451" s="306"/>
      <c r="E451" s="306"/>
      <c r="F451" s="306"/>
      <c r="G451" s="306"/>
      <c r="H451" s="306"/>
      <c r="I451" s="306"/>
      <c r="J451" s="306"/>
      <c r="K451" s="306"/>
      <c r="L451" s="306"/>
      <c r="M451" s="306"/>
      <c r="N451" s="306"/>
      <c r="O451" s="306"/>
      <c r="P451" s="306"/>
      <c r="Q451" s="306"/>
      <c r="R451" s="306"/>
      <c r="S451" s="306"/>
      <c r="T451" s="306"/>
      <c r="U451" s="306"/>
      <c r="V451" s="306"/>
      <c r="W451" s="306"/>
      <c r="X451" s="306"/>
      <c r="Y451" s="306"/>
      <c r="Z451" s="306"/>
      <c r="AA451" s="306"/>
      <c r="AB451" s="306"/>
      <c r="AC451" s="306"/>
      <c r="AD451" s="306"/>
      <c r="AE451" s="306"/>
      <c r="AF451" s="306"/>
      <c r="AG451" s="306"/>
      <c r="AH451" s="306"/>
      <c r="AI451" s="306"/>
      <c r="AJ451" s="306"/>
      <c r="AK451" s="306"/>
      <c r="AL451" s="306"/>
      <c r="AM451" s="306"/>
      <c r="AN451" s="306"/>
      <c r="AO451" s="306"/>
      <c r="AP451" s="306"/>
      <c r="AQ451" s="306"/>
      <c r="AR451" s="306"/>
      <c r="AS451" s="306"/>
      <c r="AT451" s="306"/>
      <c r="AU451" s="306"/>
    </row>
    <row r="452" spans="2:47" ht="18.75" customHeight="1">
      <c r="B452" s="306" t="s">
        <v>627</v>
      </c>
      <c r="C452" s="306"/>
      <c r="D452" s="306"/>
      <c r="E452" s="306"/>
      <c r="F452" s="306"/>
      <c r="G452" s="306"/>
      <c r="H452" s="306"/>
      <c r="I452" s="306"/>
      <c r="J452" s="306"/>
      <c r="K452" s="306"/>
      <c r="L452" s="306"/>
      <c r="M452" s="306"/>
      <c r="N452" s="306"/>
      <c r="O452" s="306"/>
      <c r="P452" s="306"/>
      <c r="Q452" s="306"/>
      <c r="R452" s="306"/>
      <c r="S452" s="306"/>
      <c r="T452" s="306"/>
      <c r="U452" s="306"/>
      <c r="V452" s="306"/>
      <c r="W452" s="306"/>
      <c r="X452" s="306"/>
      <c r="Y452" s="306"/>
      <c r="Z452" s="306"/>
      <c r="AA452" s="306"/>
      <c r="AB452" s="306"/>
      <c r="AC452" s="306"/>
      <c r="AD452" s="306"/>
      <c r="AE452" s="306"/>
      <c r="AF452" s="306"/>
      <c r="AG452" s="306"/>
      <c r="AH452" s="306"/>
      <c r="AI452" s="306"/>
      <c r="AJ452" s="306"/>
      <c r="AK452" s="306"/>
      <c r="AL452" s="306"/>
      <c r="AM452" s="306"/>
      <c r="AN452" s="306"/>
      <c r="AO452" s="306"/>
      <c r="AP452" s="306"/>
      <c r="AQ452" s="306"/>
      <c r="AR452" s="306"/>
      <c r="AS452" s="306"/>
      <c r="AT452" s="306"/>
      <c r="AU452" s="306"/>
    </row>
    <row r="453" spans="2:47" ht="18.75" customHeight="1">
      <c r="B453" s="306" t="s">
        <v>628</v>
      </c>
      <c r="C453" s="306"/>
      <c r="D453" s="306"/>
      <c r="E453" s="306"/>
      <c r="F453" s="306"/>
      <c r="G453" s="306"/>
      <c r="H453" s="306"/>
      <c r="I453" s="306"/>
      <c r="J453" s="306"/>
      <c r="K453" s="306"/>
      <c r="L453" s="306"/>
      <c r="M453" s="306"/>
      <c r="N453" s="306"/>
      <c r="O453" s="306"/>
      <c r="P453" s="306"/>
      <c r="Q453" s="306"/>
      <c r="R453" s="306"/>
      <c r="S453" s="306"/>
      <c r="T453" s="306"/>
      <c r="U453" s="306"/>
      <c r="V453" s="306"/>
      <c r="W453" s="306"/>
      <c r="X453" s="306"/>
      <c r="Y453" s="306"/>
      <c r="Z453" s="306"/>
      <c r="AA453" s="306"/>
      <c r="AB453" s="306"/>
      <c r="AC453" s="306"/>
      <c r="AD453" s="306"/>
      <c r="AE453" s="306"/>
      <c r="AF453" s="306"/>
      <c r="AG453" s="306"/>
      <c r="AH453" s="306"/>
      <c r="AI453" s="306"/>
      <c r="AJ453" s="306"/>
      <c r="AK453" s="306"/>
      <c r="AL453" s="306"/>
      <c r="AM453" s="306"/>
      <c r="AN453" s="306"/>
      <c r="AO453" s="306"/>
      <c r="AP453" s="306"/>
      <c r="AQ453" s="306"/>
      <c r="AR453" s="306"/>
      <c r="AS453" s="306"/>
      <c r="AT453" s="306"/>
      <c r="AU453" s="306"/>
    </row>
    <row r="454" spans="2:47" ht="18.75" customHeight="1">
      <c r="B454" s="306" t="s">
        <v>629</v>
      </c>
      <c r="C454" s="306"/>
      <c r="D454" s="306"/>
      <c r="E454" s="306"/>
      <c r="F454" s="306"/>
      <c r="G454" s="306"/>
      <c r="H454" s="306"/>
      <c r="I454" s="306"/>
      <c r="J454" s="306"/>
      <c r="K454" s="306"/>
      <c r="L454" s="306"/>
      <c r="M454" s="306"/>
      <c r="N454" s="306"/>
      <c r="O454" s="306"/>
      <c r="P454" s="306"/>
      <c r="Q454" s="306"/>
      <c r="R454" s="306"/>
      <c r="S454" s="306"/>
      <c r="T454" s="306"/>
      <c r="U454" s="306"/>
      <c r="V454" s="306"/>
      <c r="W454" s="306"/>
      <c r="X454" s="306"/>
      <c r="Y454" s="306"/>
      <c r="Z454" s="306"/>
      <c r="AA454" s="306"/>
      <c r="AB454" s="306"/>
      <c r="AC454" s="306"/>
      <c r="AD454" s="306"/>
      <c r="AE454" s="306"/>
      <c r="AF454" s="306"/>
      <c r="AG454" s="306"/>
      <c r="AH454" s="306"/>
      <c r="AI454" s="306"/>
      <c r="AJ454" s="306"/>
      <c r="AK454" s="306"/>
      <c r="AL454" s="306"/>
      <c r="AM454" s="306"/>
      <c r="AN454" s="306"/>
      <c r="AO454" s="306"/>
      <c r="AP454" s="306"/>
      <c r="AQ454" s="306"/>
      <c r="AR454" s="306"/>
      <c r="AS454" s="306"/>
      <c r="AT454" s="306"/>
      <c r="AU454" s="306"/>
    </row>
    <row r="455" spans="2:47" ht="18.75" customHeight="1">
      <c r="B455" s="306" t="s">
        <v>630</v>
      </c>
      <c r="C455" s="306"/>
      <c r="D455" s="306"/>
      <c r="E455" s="306"/>
      <c r="F455" s="306"/>
      <c r="G455" s="306"/>
      <c r="H455" s="306"/>
      <c r="I455" s="306"/>
      <c r="J455" s="306"/>
      <c r="K455" s="306"/>
      <c r="L455" s="306"/>
      <c r="M455" s="306"/>
      <c r="N455" s="306"/>
      <c r="O455" s="306"/>
      <c r="P455" s="306"/>
      <c r="Q455" s="306"/>
      <c r="R455" s="306"/>
      <c r="S455" s="306"/>
      <c r="T455" s="306"/>
      <c r="U455" s="306"/>
      <c r="V455" s="306"/>
      <c r="W455" s="306"/>
      <c r="X455" s="306"/>
      <c r="Y455" s="306"/>
      <c r="Z455" s="306"/>
      <c r="AA455" s="306"/>
      <c r="AB455" s="306"/>
      <c r="AC455" s="306"/>
      <c r="AD455" s="306"/>
      <c r="AE455" s="306"/>
      <c r="AF455" s="306"/>
      <c r="AG455" s="306"/>
      <c r="AH455" s="306"/>
      <c r="AI455" s="306"/>
      <c r="AJ455" s="306"/>
      <c r="AK455" s="306"/>
      <c r="AL455" s="306"/>
      <c r="AM455" s="306"/>
      <c r="AN455" s="306"/>
      <c r="AO455" s="306"/>
      <c r="AP455" s="306"/>
      <c r="AQ455" s="306"/>
      <c r="AR455" s="306"/>
      <c r="AS455" s="306"/>
      <c r="AT455" s="306"/>
      <c r="AU455" s="306"/>
    </row>
    <row r="456" spans="2:47" ht="18.75" customHeight="1">
      <c r="B456" s="306" t="s">
        <v>631</v>
      </c>
      <c r="C456" s="306"/>
      <c r="D456" s="306"/>
      <c r="E456" s="306"/>
      <c r="F456" s="306"/>
      <c r="G456" s="306"/>
      <c r="H456" s="306"/>
      <c r="I456" s="306"/>
      <c r="J456" s="306"/>
      <c r="K456" s="306"/>
      <c r="L456" s="306"/>
      <c r="M456" s="306"/>
      <c r="N456" s="306"/>
      <c r="O456" s="306"/>
      <c r="P456" s="306"/>
      <c r="Q456" s="306"/>
      <c r="R456" s="306"/>
      <c r="S456" s="306"/>
      <c r="T456" s="306"/>
      <c r="U456" s="306"/>
      <c r="V456" s="306"/>
      <c r="W456" s="306"/>
      <c r="X456" s="306"/>
      <c r="Y456" s="306"/>
      <c r="Z456" s="306"/>
      <c r="AA456" s="306"/>
      <c r="AB456" s="306"/>
      <c r="AC456" s="306"/>
      <c r="AD456" s="306"/>
      <c r="AE456" s="306"/>
      <c r="AF456" s="306"/>
      <c r="AG456" s="306"/>
      <c r="AH456" s="306"/>
      <c r="AI456" s="306"/>
      <c r="AJ456" s="306"/>
      <c r="AK456" s="306"/>
      <c r="AL456" s="306"/>
      <c r="AM456" s="306"/>
      <c r="AN456" s="306"/>
      <c r="AO456" s="306"/>
      <c r="AP456" s="306"/>
      <c r="AQ456" s="306"/>
      <c r="AR456" s="306"/>
      <c r="AS456" s="306"/>
      <c r="AT456" s="306"/>
      <c r="AU456" s="306"/>
    </row>
    <row r="457" spans="2:47" ht="18.75" customHeight="1">
      <c r="B457" s="306" t="s">
        <v>632</v>
      </c>
      <c r="C457" s="306"/>
      <c r="D457" s="306"/>
      <c r="E457" s="306"/>
      <c r="F457" s="306"/>
      <c r="G457" s="306"/>
      <c r="H457" s="306"/>
      <c r="I457" s="306"/>
      <c r="J457" s="306"/>
      <c r="K457" s="306"/>
      <c r="L457" s="306"/>
      <c r="M457" s="306"/>
      <c r="N457" s="306"/>
      <c r="O457" s="306"/>
      <c r="P457" s="306"/>
      <c r="Q457" s="306"/>
      <c r="R457" s="306"/>
      <c r="S457" s="306"/>
      <c r="T457" s="306"/>
      <c r="U457" s="306"/>
      <c r="V457" s="306"/>
      <c r="W457" s="306"/>
      <c r="X457" s="306"/>
      <c r="Y457" s="306"/>
      <c r="Z457" s="306"/>
      <c r="AA457" s="306"/>
      <c r="AB457" s="306"/>
      <c r="AC457" s="306"/>
      <c r="AD457" s="306"/>
      <c r="AE457" s="306"/>
      <c r="AF457" s="306"/>
      <c r="AG457" s="306"/>
      <c r="AH457" s="306"/>
      <c r="AI457" s="306"/>
      <c r="AJ457" s="306"/>
      <c r="AK457" s="306"/>
      <c r="AL457" s="306"/>
      <c r="AM457" s="306"/>
      <c r="AN457" s="306"/>
      <c r="AO457" s="306"/>
      <c r="AP457" s="306"/>
      <c r="AQ457" s="306"/>
      <c r="AR457" s="306"/>
      <c r="AS457" s="306"/>
      <c r="AT457" s="306"/>
      <c r="AU457" s="306"/>
    </row>
    <row r="458" spans="2:47" ht="18.75" customHeight="1">
      <c r="B458" s="306" t="s">
        <v>633</v>
      </c>
      <c r="C458" s="306"/>
      <c r="D458" s="306"/>
      <c r="E458" s="306"/>
      <c r="F458" s="306"/>
      <c r="G458" s="306"/>
      <c r="H458" s="306"/>
      <c r="I458" s="306"/>
      <c r="J458" s="306"/>
      <c r="K458" s="306"/>
      <c r="L458" s="306"/>
      <c r="M458" s="306"/>
      <c r="N458" s="306"/>
      <c r="O458" s="306"/>
      <c r="P458" s="306"/>
      <c r="Q458" s="306"/>
      <c r="R458" s="306"/>
      <c r="S458" s="306"/>
      <c r="T458" s="306"/>
      <c r="U458" s="306"/>
      <c r="V458" s="306"/>
      <c r="W458" s="306"/>
      <c r="X458" s="306"/>
      <c r="Y458" s="306"/>
      <c r="Z458" s="306"/>
      <c r="AA458" s="306"/>
      <c r="AB458" s="306"/>
      <c r="AC458" s="306"/>
      <c r="AD458" s="306"/>
      <c r="AE458" s="306"/>
      <c r="AF458" s="306"/>
      <c r="AG458" s="306"/>
      <c r="AH458" s="306"/>
      <c r="AI458" s="306"/>
      <c r="AJ458" s="306"/>
      <c r="AK458" s="306"/>
      <c r="AL458" s="306"/>
      <c r="AM458" s="306"/>
      <c r="AN458" s="306"/>
      <c r="AO458" s="306"/>
      <c r="AP458" s="306"/>
      <c r="AQ458" s="306"/>
      <c r="AR458" s="306"/>
      <c r="AS458" s="306"/>
      <c r="AT458" s="306"/>
      <c r="AU458" s="306"/>
    </row>
    <row r="459" spans="2:47" ht="18.75" customHeight="1">
      <c r="B459" s="306" t="s">
        <v>634</v>
      </c>
      <c r="C459" s="306"/>
      <c r="D459" s="306"/>
      <c r="E459" s="306"/>
      <c r="F459" s="306"/>
      <c r="G459" s="306"/>
      <c r="H459" s="306"/>
      <c r="I459" s="306"/>
      <c r="J459" s="306"/>
      <c r="K459" s="306"/>
      <c r="L459" s="306"/>
      <c r="M459" s="306"/>
      <c r="N459" s="306"/>
      <c r="O459" s="306"/>
      <c r="P459" s="306"/>
      <c r="Q459" s="306"/>
      <c r="R459" s="306"/>
      <c r="S459" s="306"/>
      <c r="T459" s="306"/>
      <c r="U459" s="306"/>
      <c r="V459" s="306"/>
      <c r="W459" s="306"/>
      <c r="X459" s="306"/>
      <c r="Y459" s="306"/>
      <c r="Z459" s="306"/>
      <c r="AA459" s="306"/>
      <c r="AB459" s="306"/>
      <c r="AC459" s="306"/>
      <c r="AD459" s="306"/>
      <c r="AE459" s="306"/>
      <c r="AF459" s="306"/>
      <c r="AG459" s="306"/>
      <c r="AH459" s="306"/>
      <c r="AI459" s="306"/>
      <c r="AJ459" s="306"/>
      <c r="AK459" s="306"/>
      <c r="AL459" s="306"/>
      <c r="AM459" s="306"/>
      <c r="AN459" s="306"/>
      <c r="AO459" s="306"/>
      <c r="AP459" s="306"/>
      <c r="AQ459" s="306"/>
      <c r="AR459" s="306"/>
      <c r="AS459" s="306"/>
      <c r="AT459" s="306"/>
      <c r="AU459" s="306"/>
    </row>
    <row r="460" spans="2:47" ht="18.75" customHeight="1">
      <c r="B460" s="306" t="s">
        <v>635</v>
      </c>
      <c r="C460" s="306"/>
      <c r="D460" s="306"/>
      <c r="E460" s="306"/>
      <c r="F460" s="306"/>
      <c r="G460" s="306"/>
      <c r="H460" s="306"/>
      <c r="I460" s="306"/>
      <c r="J460" s="306"/>
      <c r="K460" s="306"/>
      <c r="L460" s="306"/>
      <c r="M460" s="306"/>
      <c r="N460" s="306"/>
      <c r="O460" s="306"/>
      <c r="P460" s="306"/>
      <c r="Q460" s="306"/>
      <c r="R460" s="306"/>
      <c r="S460" s="306"/>
      <c r="T460" s="306"/>
      <c r="U460" s="306"/>
      <c r="V460" s="306"/>
      <c r="W460" s="306"/>
      <c r="X460" s="306"/>
      <c r="Y460" s="306"/>
      <c r="Z460" s="306"/>
      <c r="AA460" s="306"/>
      <c r="AB460" s="306"/>
      <c r="AC460" s="306"/>
      <c r="AD460" s="306"/>
      <c r="AE460" s="306"/>
      <c r="AF460" s="306"/>
      <c r="AG460" s="306"/>
      <c r="AH460" s="306"/>
      <c r="AI460" s="306"/>
      <c r="AJ460" s="306"/>
      <c r="AK460" s="306"/>
      <c r="AL460" s="306"/>
      <c r="AM460" s="306"/>
      <c r="AN460" s="306"/>
      <c r="AO460" s="306"/>
      <c r="AP460" s="306"/>
      <c r="AQ460" s="306"/>
      <c r="AR460" s="306"/>
      <c r="AS460" s="306"/>
      <c r="AT460" s="306"/>
      <c r="AU460" s="306"/>
    </row>
    <row r="461" spans="2:47" ht="18.75" customHeight="1">
      <c r="B461" s="306" t="s">
        <v>636</v>
      </c>
      <c r="C461" s="306"/>
      <c r="D461" s="306"/>
      <c r="E461" s="306"/>
      <c r="F461" s="306"/>
      <c r="G461" s="306"/>
      <c r="H461" s="306"/>
      <c r="I461" s="306"/>
      <c r="J461" s="306"/>
      <c r="K461" s="306"/>
      <c r="L461" s="306"/>
      <c r="M461" s="306"/>
      <c r="N461" s="306"/>
      <c r="O461" s="306"/>
      <c r="P461" s="306"/>
      <c r="Q461" s="306"/>
      <c r="R461" s="306"/>
      <c r="S461" s="306"/>
      <c r="T461" s="306"/>
      <c r="U461" s="306"/>
      <c r="V461" s="306"/>
      <c r="W461" s="306"/>
      <c r="X461" s="306"/>
      <c r="Y461" s="306"/>
      <c r="Z461" s="306"/>
      <c r="AA461" s="306"/>
      <c r="AB461" s="306"/>
      <c r="AC461" s="306"/>
      <c r="AD461" s="306"/>
      <c r="AE461" s="306"/>
      <c r="AF461" s="306"/>
      <c r="AG461" s="306"/>
      <c r="AH461" s="306"/>
      <c r="AI461" s="306"/>
      <c r="AJ461" s="306"/>
      <c r="AK461" s="306"/>
      <c r="AL461" s="306"/>
      <c r="AM461" s="306"/>
      <c r="AN461" s="306"/>
      <c r="AO461" s="306"/>
      <c r="AP461" s="306"/>
      <c r="AQ461" s="306"/>
      <c r="AR461" s="306"/>
      <c r="AS461" s="306"/>
      <c r="AT461" s="306"/>
      <c r="AU461" s="306"/>
    </row>
    <row r="462" spans="2:47" ht="18.75" customHeight="1">
      <c r="B462" s="306" t="s">
        <v>101</v>
      </c>
      <c r="C462" s="306"/>
      <c r="D462" s="306"/>
      <c r="E462" s="306"/>
      <c r="F462" s="306"/>
      <c r="G462" s="306"/>
      <c r="H462" s="306"/>
      <c r="I462" s="306"/>
      <c r="J462" s="306"/>
      <c r="K462" s="306"/>
      <c r="L462" s="306"/>
      <c r="M462" s="306"/>
      <c r="N462" s="306"/>
      <c r="O462" s="306"/>
      <c r="P462" s="306"/>
      <c r="Q462" s="306"/>
      <c r="R462" s="306"/>
      <c r="S462" s="306"/>
      <c r="T462" s="306"/>
      <c r="U462" s="306"/>
      <c r="V462" s="306"/>
      <c r="W462" s="306"/>
      <c r="X462" s="306"/>
      <c r="Y462" s="306"/>
      <c r="Z462" s="306"/>
      <c r="AA462" s="306"/>
      <c r="AB462" s="306"/>
      <c r="AC462" s="306"/>
      <c r="AD462" s="306"/>
      <c r="AE462" s="306"/>
      <c r="AF462" s="306"/>
      <c r="AG462" s="306"/>
      <c r="AH462" s="306"/>
      <c r="AI462" s="306"/>
      <c r="AJ462" s="306"/>
      <c r="AK462" s="306"/>
      <c r="AL462" s="306"/>
      <c r="AM462" s="306"/>
      <c r="AN462" s="306"/>
      <c r="AO462" s="306"/>
      <c r="AP462" s="306"/>
      <c r="AQ462" s="306"/>
      <c r="AR462" s="306"/>
      <c r="AS462" s="306"/>
      <c r="AT462" s="306"/>
      <c r="AU462" s="306"/>
    </row>
    <row r="463" spans="2:47" ht="18.75" customHeight="1">
      <c r="B463" s="306" t="s">
        <v>107</v>
      </c>
      <c r="C463" s="306"/>
      <c r="D463" s="306"/>
      <c r="E463" s="306"/>
      <c r="F463" s="306"/>
      <c r="G463" s="306"/>
      <c r="H463" s="306"/>
      <c r="I463" s="306"/>
      <c r="J463" s="306"/>
      <c r="K463" s="306"/>
      <c r="L463" s="306"/>
      <c r="M463" s="306"/>
      <c r="N463" s="306"/>
      <c r="O463" s="306"/>
      <c r="P463" s="306"/>
      <c r="Q463" s="306"/>
      <c r="R463" s="306"/>
      <c r="S463" s="306"/>
      <c r="T463" s="306"/>
      <c r="U463" s="306"/>
      <c r="V463" s="306"/>
      <c r="W463" s="306"/>
      <c r="X463" s="306"/>
      <c r="Y463" s="306"/>
      <c r="Z463" s="306"/>
      <c r="AA463" s="306"/>
      <c r="AB463" s="306"/>
      <c r="AC463" s="306"/>
      <c r="AD463" s="306"/>
      <c r="AE463" s="306"/>
      <c r="AF463" s="306"/>
      <c r="AG463" s="306"/>
      <c r="AH463" s="306"/>
      <c r="AI463" s="306"/>
      <c r="AJ463" s="306"/>
      <c r="AK463" s="306"/>
      <c r="AL463" s="306"/>
      <c r="AM463" s="306"/>
      <c r="AN463" s="306"/>
      <c r="AO463" s="306"/>
      <c r="AP463" s="306"/>
      <c r="AQ463" s="306"/>
      <c r="AR463" s="306"/>
      <c r="AS463" s="306"/>
      <c r="AT463" s="306"/>
      <c r="AU463" s="306"/>
    </row>
    <row r="464" spans="2:47" ht="18.75" customHeight="1">
      <c r="B464" s="306" t="s">
        <v>637</v>
      </c>
      <c r="C464" s="306"/>
      <c r="D464" s="306"/>
      <c r="E464" s="306"/>
      <c r="F464" s="306"/>
      <c r="G464" s="306"/>
      <c r="H464" s="306"/>
      <c r="I464" s="306"/>
      <c r="J464" s="306"/>
      <c r="K464" s="306"/>
      <c r="L464" s="306"/>
      <c r="M464" s="306"/>
      <c r="N464" s="306"/>
      <c r="O464" s="306"/>
      <c r="P464" s="306"/>
      <c r="Q464" s="306"/>
      <c r="R464" s="306"/>
      <c r="S464" s="306"/>
      <c r="T464" s="306"/>
      <c r="U464" s="306"/>
      <c r="V464" s="306"/>
      <c r="W464" s="306"/>
      <c r="X464" s="306"/>
      <c r="Y464" s="306"/>
      <c r="Z464" s="306"/>
      <c r="AA464" s="306"/>
      <c r="AB464" s="306"/>
      <c r="AC464" s="306"/>
      <c r="AD464" s="306"/>
      <c r="AE464" s="306"/>
      <c r="AF464" s="306"/>
      <c r="AG464" s="306"/>
      <c r="AH464" s="306"/>
      <c r="AI464" s="306"/>
      <c r="AJ464" s="306"/>
      <c r="AK464" s="306"/>
      <c r="AL464" s="306"/>
      <c r="AM464" s="306"/>
      <c r="AN464" s="306"/>
      <c r="AO464" s="306"/>
      <c r="AP464" s="306"/>
      <c r="AQ464" s="306"/>
      <c r="AR464" s="306"/>
      <c r="AS464" s="306"/>
      <c r="AT464" s="306"/>
      <c r="AU464" s="306"/>
    </row>
    <row r="465" spans="2:47" ht="18.75" customHeight="1">
      <c r="B465" s="306" t="s">
        <v>638</v>
      </c>
      <c r="C465" s="306"/>
      <c r="D465" s="306"/>
      <c r="E465" s="306"/>
      <c r="F465" s="306"/>
      <c r="G465" s="306"/>
      <c r="H465" s="306"/>
      <c r="I465" s="306"/>
      <c r="J465" s="306"/>
      <c r="K465" s="306"/>
      <c r="L465" s="306"/>
      <c r="M465" s="306"/>
      <c r="N465" s="306"/>
      <c r="O465" s="306"/>
      <c r="P465" s="306"/>
      <c r="Q465" s="306"/>
      <c r="R465" s="306"/>
      <c r="S465" s="306"/>
      <c r="T465" s="306"/>
      <c r="U465" s="306"/>
      <c r="V465" s="306"/>
      <c r="W465" s="306"/>
      <c r="X465" s="306"/>
      <c r="Y465" s="306"/>
      <c r="Z465" s="306"/>
      <c r="AA465" s="306"/>
      <c r="AB465" s="306"/>
      <c r="AC465" s="306"/>
      <c r="AD465" s="306"/>
      <c r="AE465" s="306"/>
      <c r="AF465" s="306"/>
      <c r="AG465" s="306"/>
      <c r="AH465" s="306"/>
      <c r="AI465" s="306"/>
      <c r="AJ465" s="306"/>
      <c r="AK465" s="306"/>
      <c r="AL465" s="306"/>
      <c r="AM465" s="306"/>
      <c r="AN465" s="306"/>
      <c r="AO465" s="306"/>
      <c r="AP465" s="306"/>
      <c r="AQ465" s="306"/>
      <c r="AR465" s="306"/>
      <c r="AS465" s="306"/>
      <c r="AT465" s="306"/>
      <c r="AU465" s="306"/>
    </row>
    <row r="466" spans="2:47" ht="18.75" customHeight="1">
      <c r="B466" s="306" t="s">
        <v>109</v>
      </c>
      <c r="C466" s="306"/>
      <c r="D466" s="306"/>
      <c r="E466" s="306"/>
      <c r="F466" s="306"/>
      <c r="G466" s="306"/>
      <c r="H466" s="306"/>
      <c r="I466" s="306"/>
      <c r="J466" s="306"/>
      <c r="K466" s="306"/>
      <c r="L466" s="306"/>
      <c r="M466" s="306"/>
      <c r="N466" s="306"/>
      <c r="O466" s="306"/>
      <c r="P466" s="306"/>
      <c r="Q466" s="306"/>
      <c r="R466" s="306"/>
      <c r="S466" s="306"/>
      <c r="T466" s="306"/>
      <c r="U466" s="306"/>
      <c r="V466" s="306"/>
      <c r="W466" s="306"/>
      <c r="X466" s="306"/>
      <c r="Y466" s="306"/>
      <c r="Z466" s="306"/>
      <c r="AA466" s="306"/>
      <c r="AB466" s="306"/>
      <c r="AC466" s="306"/>
      <c r="AD466" s="306"/>
      <c r="AE466" s="306"/>
      <c r="AF466" s="306"/>
      <c r="AG466" s="306"/>
      <c r="AH466" s="306"/>
      <c r="AI466" s="306"/>
      <c r="AJ466" s="306"/>
      <c r="AK466" s="306"/>
      <c r="AL466" s="306"/>
      <c r="AM466" s="306"/>
      <c r="AN466" s="306"/>
      <c r="AO466" s="306"/>
      <c r="AP466" s="306"/>
      <c r="AQ466" s="306"/>
      <c r="AR466" s="306"/>
      <c r="AS466" s="306"/>
      <c r="AT466" s="306"/>
      <c r="AU466" s="306"/>
    </row>
    <row r="467" spans="2:47" s="298" customFormat="1" ht="18.75" customHeight="1">
      <c r="B467" s="307" t="s">
        <v>256</v>
      </c>
      <c r="C467" s="308"/>
      <c r="D467" s="308"/>
      <c r="E467" s="308"/>
      <c r="F467" s="308"/>
      <c r="G467" s="308"/>
      <c r="H467" s="308"/>
      <c r="I467" s="308"/>
      <c r="J467" s="308"/>
      <c r="K467" s="308"/>
      <c r="L467" s="308"/>
      <c r="M467" s="308"/>
      <c r="N467" s="308"/>
      <c r="O467" s="308"/>
      <c r="P467" s="308"/>
      <c r="Q467" s="308"/>
      <c r="R467" s="308"/>
      <c r="S467" s="308"/>
      <c r="T467" s="308"/>
      <c r="U467" s="308"/>
      <c r="V467" s="308"/>
      <c r="W467" s="308"/>
      <c r="X467" s="308"/>
      <c r="Y467" s="308"/>
      <c r="Z467" s="308"/>
      <c r="AA467" s="308"/>
      <c r="AB467" s="308"/>
      <c r="AC467" s="308"/>
      <c r="AD467" s="308"/>
      <c r="AE467" s="308"/>
      <c r="AF467" s="308"/>
      <c r="AG467" s="308"/>
      <c r="AH467" s="308"/>
      <c r="AI467" s="308"/>
      <c r="AJ467" s="308"/>
      <c r="AK467" s="308"/>
      <c r="AL467" s="308"/>
      <c r="AM467" s="308"/>
      <c r="AN467" s="308"/>
      <c r="AO467" s="308"/>
      <c r="AP467" s="308"/>
      <c r="AQ467" s="308"/>
      <c r="AR467" s="308"/>
      <c r="AS467" s="308"/>
      <c r="AT467" s="308"/>
      <c r="AU467" s="308"/>
    </row>
    <row r="468" spans="2:47" ht="18.75" customHeight="1">
      <c r="B468" s="306" t="s">
        <v>639</v>
      </c>
      <c r="C468" s="306"/>
      <c r="D468" s="306"/>
      <c r="E468" s="306"/>
      <c r="F468" s="306"/>
      <c r="G468" s="306"/>
      <c r="H468" s="306"/>
      <c r="I468" s="306"/>
      <c r="J468" s="306"/>
      <c r="K468" s="306"/>
      <c r="L468" s="306"/>
      <c r="M468" s="306"/>
      <c r="N468" s="306"/>
      <c r="O468" s="306"/>
      <c r="P468" s="306"/>
      <c r="Q468" s="306"/>
      <c r="R468" s="306"/>
      <c r="S468" s="306"/>
      <c r="T468" s="306"/>
      <c r="U468" s="306"/>
      <c r="V468" s="306"/>
      <c r="W468" s="306"/>
      <c r="X468" s="306"/>
      <c r="Y468" s="306"/>
      <c r="Z468" s="306"/>
      <c r="AA468" s="306"/>
      <c r="AB468" s="306"/>
      <c r="AC468" s="306"/>
      <c r="AD468" s="306"/>
      <c r="AE468" s="306"/>
      <c r="AF468" s="306"/>
      <c r="AG468" s="306"/>
      <c r="AH468" s="306"/>
      <c r="AI468" s="306"/>
      <c r="AJ468" s="306"/>
      <c r="AK468" s="306"/>
      <c r="AL468" s="306"/>
      <c r="AM468" s="306"/>
      <c r="AN468" s="306"/>
      <c r="AO468" s="306"/>
      <c r="AP468" s="306"/>
      <c r="AQ468" s="306"/>
      <c r="AR468" s="306"/>
      <c r="AS468" s="306"/>
      <c r="AT468" s="306"/>
      <c r="AU468" s="306"/>
    </row>
    <row r="469" spans="2:47" ht="18.75" customHeight="1">
      <c r="B469" s="306" t="s">
        <v>257</v>
      </c>
      <c r="C469" s="306"/>
      <c r="D469" s="306"/>
      <c r="E469" s="306"/>
      <c r="F469" s="306"/>
      <c r="G469" s="306"/>
      <c r="H469" s="306"/>
      <c r="I469" s="306"/>
      <c r="J469" s="306"/>
      <c r="K469" s="306"/>
      <c r="L469" s="306"/>
      <c r="M469" s="306"/>
      <c r="N469" s="306"/>
      <c r="O469" s="306"/>
      <c r="P469" s="306"/>
      <c r="Q469" s="306"/>
      <c r="R469" s="306"/>
      <c r="S469" s="306"/>
      <c r="T469" s="306"/>
      <c r="U469" s="306"/>
      <c r="V469" s="306"/>
      <c r="W469" s="306"/>
      <c r="X469" s="306"/>
      <c r="Y469" s="306"/>
      <c r="Z469" s="306"/>
      <c r="AA469" s="306"/>
      <c r="AB469" s="306"/>
      <c r="AC469" s="306"/>
      <c r="AD469" s="306"/>
      <c r="AE469" s="306"/>
      <c r="AF469" s="306"/>
      <c r="AG469" s="306"/>
      <c r="AH469" s="306"/>
      <c r="AI469" s="306"/>
      <c r="AJ469" s="306"/>
      <c r="AK469" s="306"/>
      <c r="AL469" s="306"/>
      <c r="AM469" s="306"/>
      <c r="AN469" s="306"/>
      <c r="AO469" s="306"/>
      <c r="AP469" s="306"/>
      <c r="AQ469" s="306"/>
      <c r="AR469" s="306"/>
      <c r="AS469" s="306"/>
      <c r="AT469" s="306"/>
      <c r="AU469" s="306"/>
    </row>
    <row r="470" spans="2:47" ht="18.75" customHeight="1">
      <c r="B470" s="306" t="s">
        <v>640</v>
      </c>
      <c r="C470" s="306"/>
      <c r="D470" s="306"/>
      <c r="E470" s="306"/>
      <c r="F470" s="306"/>
      <c r="G470" s="306"/>
      <c r="H470" s="306"/>
      <c r="I470" s="306"/>
      <c r="J470" s="306"/>
      <c r="K470" s="306"/>
      <c r="L470" s="306"/>
      <c r="M470" s="306"/>
      <c r="N470" s="306"/>
      <c r="O470" s="306"/>
      <c r="P470" s="306"/>
      <c r="Q470" s="306"/>
      <c r="R470" s="306"/>
      <c r="S470" s="306"/>
      <c r="T470" s="306"/>
      <c r="U470" s="306"/>
      <c r="V470" s="306"/>
      <c r="W470" s="306"/>
      <c r="X470" s="306"/>
      <c r="Y470" s="306"/>
      <c r="Z470" s="306"/>
      <c r="AA470" s="306"/>
      <c r="AB470" s="306"/>
      <c r="AC470" s="306"/>
      <c r="AD470" s="306"/>
      <c r="AE470" s="306"/>
      <c r="AF470" s="306"/>
      <c r="AG470" s="306"/>
      <c r="AH470" s="306"/>
      <c r="AI470" s="306"/>
      <c r="AJ470" s="306"/>
      <c r="AK470" s="306"/>
      <c r="AL470" s="306"/>
      <c r="AM470" s="306"/>
      <c r="AN470" s="306"/>
      <c r="AO470" s="306"/>
      <c r="AP470" s="306"/>
      <c r="AQ470" s="306"/>
      <c r="AR470" s="306"/>
      <c r="AS470" s="306"/>
      <c r="AT470" s="306"/>
      <c r="AU470" s="306"/>
    </row>
    <row r="471" spans="2:47" ht="18.75" customHeight="1">
      <c r="B471" s="306" t="s">
        <v>641</v>
      </c>
      <c r="C471" s="306"/>
      <c r="D471" s="306"/>
      <c r="E471" s="306"/>
      <c r="F471" s="306"/>
      <c r="G471" s="306"/>
      <c r="H471" s="306"/>
      <c r="I471" s="306"/>
      <c r="J471" s="306"/>
      <c r="K471" s="306"/>
      <c r="L471" s="306"/>
      <c r="M471" s="306"/>
      <c r="N471" s="306"/>
      <c r="O471" s="306"/>
      <c r="P471" s="306"/>
      <c r="Q471" s="306"/>
      <c r="R471" s="306"/>
      <c r="S471" s="306"/>
      <c r="T471" s="306"/>
      <c r="U471" s="306"/>
      <c r="V471" s="306"/>
      <c r="W471" s="306"/>
      <c r="X471" s="306"/>
      <c r="Y471" s="306"/>
      <c r="Z471" s="306"/>
      <c r="AA471" s="306"/>
      <c r="AB471" s="306"/>
      <c r="AC471" s="306"/>
      <c r="AD471" s="306"/>
      <c r="AE471" s="306"/>
      <c r="AF471" s="306"/>
      <c r="AG471" s="306"/>
      <c r="AH471" s="306"/>
      <c r="AI471" s="306"/>
      <c r="AJ471" s="306"/>
      <c r="AK471" s="306"/>
      <c r="AL471" s="306"/>
      <c r="AM471" s="306"/>
      <c r="AN471" s="306"/>
      <c r="AO471" s="306"/>
      <c r="AP471" s="306"/>
      <c r="AQ471" s="306"/>
      <c r="AR471" s="306"/>
      <c r="AS471" s="306"/>
      <c r="AT471" s="306"/>
      <c r="AU471" s="306"/>
    </row>
    <row r="472" spans="2:47" ht="18.75" customHeight="1">
      <c r="B472" s="306" t="s">
        <v>642</v>
      </c>
      <c r="C472" s="306"/>
      <c r="D472" s="306"/>
      <c r="E472" s="306"/>
      <c r="F472" s="306"/>
      <c r="G472" s="306"/>
      <c r="H472" s="306"/>
      <c r="I472" s="306"/>
      <c r="J472" s="306"/>
      <c r="K472" s="306"/>
      <c r="L472" s="306"/>
      <c r="M472" s="306"/>
      <c r="N472" s="306"/>
      <c r="O472" s="306"/>
      <c r="P472" s="306"/>
      <c r="Q472" s="306"/>
      <c r="R472" s="306"/>
      <c r="S472" s="306"/>
      <c r="T472" s="306"/>
      <c r="U472" s="306"/>
      <c r="V472" s="306"/>
      <c r="W472" s="306"/>
      <c r="X472" s="306"/>
      <c r="Y472" s="306"/>
      <c r="Z472" s="306"/>
      <c r="AA472" s="306"/>
      <c r="AB472" s="306"/>
      <c r="AC472" s="306"/>
      <c r="AD472" s="306"/>
      <c r="AE472" s="306"/>
      <c r="AF472" s="306"/>
      <c r="AG472" s="306"/>
      <c r="AH472" s="306"/>
      <c r="AI472" s="306"/>
      <c r="AJ472" s="306"/>
      <c r="AK472" s="306"/>
      <c r="AL472" s="306"/>
      <c r="AM472" s="306"/>
      <c r="AN472" s="306"/>
      <c r="AO472" s="306"/>
      <c r="AP472" s="306"/>
      <c r="AQ472" s="306"/>
      <c r="AR472" s="306"/>
      <c r="AS472" s="306"/>
      <c r="AT472" s="306"/>
      <c r="AU472" s="306"/>
    </row>
    <row r="473" spans="2:47" ht="18.75" customHeight="1">
      <c r="B473" s="306" t="s">
        <v>643</v>
      </c>
      <c r="C473" s="306"/>
      <c r="D473" s="306"/>
      <c r="E473" s="306"/>
      <c r="F473" s="306"/>
      <c r="G473" s="306"/>
      <c r="H473" s="306"/>
      <c r="I473" s="306"/>
      <c r="J473" s="306"/>
      <c r="K473" s="306"/>
      <c r="L473" s="306"/>
      <c r="M473" s="306"/>
      <c r="N473" s="306"/>
      <c r="O473" s="306"/>
      <c r="P473" s="306"/>
      <c r="Q473" s="306"/>
      <c r="R473" s="306"/>
      <c r="S473" s="306"/>
      <c r="T473" s="306"/>
      <c r="U473" s="306"/>
      <c r="V473" s="306"/>
      <c r="W473" s="306"/>
      <c r="X473" s="306"/>
      <c r="Y473" s="306"/>
      <c r="Z473" s="306"/>
      <c r="AA473" s="306"/>
      <c r="AB473" s="306"/>
      <c r="AC473" s="306"/>
      <c r="AD473" s="306"/>
      <c r="AE473" s="306"/>
      <c r="AF473" s="306"/>
      <c r="AG473" s="306"/>
      <c r="AH473" s="306"/>
      <c r="AI473" s="306"/>
      <c r="AJ473" s="306"/>
      <c r="AK473" s="306"/>
      <c r="AL473" s="306"/>
      <c r="AM473" s="306"/>
      <c r="AN473" s="306"/>
      <c r="AO473" s="306"/>
      <c r="AP473" s="306"/>
      <c r="AQ473" s="306"/>
      <c r="AR473" s="306"/>
      <c r="AS473" s="306"/>
      <c r="AT473" s="306"/>
      <c r="AU473" s="306"/>
    </row>
    <row r="474" spans="2:47" ht="18.75" customHeight="1">
      <c r="B474" s="307" t="s">
        <v>644</v>
      </c>
      <c r="C474" s="306"/>
      <c r="D474" s="306"/>
      <c r="E474" s="306"/>
      <c r="F474" s="306"/>
      <c r="G474" s="306"/>
      <c r="H474" s="306"/>
      <c r="I474" s="306"/>
      <c r="J474" s="306"/>
      <c r="K474" s="306"/>
      <c r="L474" s="306"/>
      <c r="M474" s="306"/>
      <c r="N474" s="306"/>
      <c r="O474" s="306"/>
      <c r="P474" s="306"/>
      <c r="Q474" s="306"/>
      <c r="R474" s="306"/>
      <c r="S474" s="306"/>
      <c r="T474" s="306"/>
      <c r="U474" s="306"/>
      <c r="V474" s="306"/>
      <c r="W474" s="306"/>
      <c r="X474" s="306"/>
      <c r="Y474" s="306"/>
      <c r="Z474" s="306"/>
      <c r="AA474" s="306"/>
      <c r="AB474" s="306"/>
      <c r="AC474" s="306"/>
      <c r="AD474" s="306"/>
      <c r="AE474" s="306"/>
      <c r="AF474" s="306"/>
      <c r="AG474" s="306"/>
      <c r="AH474" s="306"/>
      <c r="AI474" s="306"/>
      <c r="AJ474" s="306"/>
      <c r="AK474" s="306"/>
      <c r="AL474" s="306"/>
      <c r="AM474" s="306"/>
      <c r="AN474" s="306"/>
      <c r="AO474" s="306"/>
      <c r="AP474" s="306"/>
      <c r="AQ474" s="306"/>
      <c r="AR474" s="306"/>
      <c r="AS474" s="306"/>
      <c r="AT474" s="306"/>
      <c r="AU474" s="306"/>
    </row>
    <row r="475" spans="2:47" ht="18.75" customHeight="1">
      <c r="B475" s="306" t="s">
        <v>258</v>
      </c>
      <c r="C475" s="306"/>
      <c r="D475" s="306"/>
      <c r="E475" s="306"/>
      <c r="F475" s="306"/>
      <c r="G475" s="306"/>
      <c r="H475" s="306"/>
      <c r="I475" s="306"/>
      <c r="J475" s="306"/>
      <c r="K475" s="306"/>
      <c r="L475" s="306"/>
      <c r="M475" s="306"/>
      <c r="N475" s="306"/>
      <c r="O475" s="306"/>
      <c r="P475" s="306"/>
      <c r="Q475" s="306"/>
      <c r="R475" s="306"/>
      <c r="S475" s="306"/>
      <c r="T475" s="306"/>
      <c r="U475" s="306"/>
      <c r="V475" s="306"/>
      <c r="W475" s="306"/>
      <c r="X475" s="306"/>
      <c r="Y475" s="306"/>
      <c r="Z475" s="306"/>
      <c r="AA475" s="306"/>
      <c r="AB475" s="306"/>
      <c r="AC475" s="306"/>
      <c r="AD475" s="306"/>
      <c r="AE475" s="306"/>
      <c r="AF475" s="306"/>
      <c r="AG475" s="306"/>
      <c r="AH475" s="306"/>
      <c r="AI475" s="306"/>
      <c r="AJ475" s="306"/>
      <c r="AK475" s="306"/>
      <c r="AL475" s="306"/>
      <c r="AM475" s="306"/>
      <c r="AN475" s="306"/>
      <c r="AO475" s="306"/>
      <c r="AP475" s="306"/>
      <c r="AQ475" s="306"/>
      <c r="AR475" s="306"/>
      <c r="AS475" s="306"/>
      <c r="AT475" s="306"/>
      <c r="AU475" s="306"/>
    </row>
    <row r="476" spans="2:47" ht="18.75" customHeight="1">
      <c r="B476" s="306" t="s">
        <v>259</v>
      </c>
      <c r="C476" s="306"/>
      <c r="D476" s="306"/>
      <c r="E476" s="306"/>
      <c r="F476" s="306"/>
      <c r="G476" s="306"/>
      <c r="H476" s="306"/>
      <c r="I476" s="306"/>
      <c r="J476" s="306"/>
      <c r="K476" s="306"/>
      <c r="L476" s="306"/>
      <c r="M476" s="306"/>
      <c r="N476" s="306"/>
      <c r="O476" s="306"/>
      <c r="P476" s="306"/>
      <c r="Q476" s="306"/>
      <c r="R476" s="306"/>
      <c r="S476" s="306"/>
      <c r="T476" s="306"/>
      <c r="U476" s="306"/>
      <c r="V476" s="306"/>
      <c r="W476" s="306"/>
      <c r="X476" s="306"/>
      <c r="Y476" s="306"/>
      <c r="Z476" s="306"/>
      <c r="AA476" s="306"/>
      <c r="AB476" s="306"/>
      <c r="AC476" s="306"/>
      <c r="AD476" s="306"/>
      <c r="AE476" s="306"/>
      <c r="AF476" s="306"/>
      <c r="AG476" s="306"/>
      <c r="AH476" s="306"/>
      <c r="AI476" s="306"/>
      <c r="AJ476" s="306"/>
      <c r="AK476" s="306"/>
      <c r="AL476" s="306"/>
      <c r="AM476" s="306"/>
      <c r="AN476" s="306"/>
      <c r="AO476" s="306"/>
      <c r="AP476" s="306"/>
      <c r="AQ476" s="306"/>
      <c r="AR476" s="306"/>
      <c r="AS476" s="306"/>
      <c r="AT476" s="306"/>
      <c r="AU476" s="306"/>
    </row>
    <row r="477" spans="2:47" ht="18.75" customHeight="1">
      <c r="B477" s="306" t="s">
        <v>645</v>
      </c>
      <c r="C477" s="306"/>
      <c r="D477" s="306"/>
      <c r="E477" s="306"/>
      <c r="F477" s="306"/>
      <c r="G477" s="306"/>
      <c r="H477" s="306"/>
      <c r="I477" s="306"/>
      <c r="J477" s="306"/>
      <c r="K477" s="306"/>
      <c r="L477" s="306"/>
      <c r="M477" s="306"/>
      <c r="N477" s="306"/>
      <c r="O477" s="306"/>
      <c r="P477" s="306"/>
      <c r="Q477" s="306"/>
      <c r="R477" s="306"/>
      <c r="S477" s="306"/>
      <c r="T477" s="306"/>
      <c r="U477" s="306"/>
      <c r="V477" s="306"/>
      <c r="W477" s="306"/>
      <c r="X477" s="306"/>
      <c r="Y477" s="306"/>
      <c r="Z477" s="306"/>
      <c r="AA477" s="306"/>
      <c r="AB477" s="306"/>
      <c r="AC477" s="306"/>
      <c r="AD477" s="306"/>
      <c r="AE477" s="306"/>
      <c r="AF477" s="306"/>
      <c r="AG477" s="306"/>
      <c r="AH477" s="306"/>
      <c r="AI477" s="306"/>
      <c r="AJ477" s="306"/>
      <c r="AK477" s="306"/>
      <c r="AL477" s="306"/>
      <c r="AM477" s="306"/>
      <c r="AN477" s="306"/>
      <c r="AO477" s="306"/>
      <c r="AP477" s="306"/>
      <c r="AQ477" s="306"/>
      <c r="AR477" s="306"/>
      <c r="AS477" s="306"/>
      <c r="AT477" s="306"/>
      <c r="AU477" s="306"/>
    </row>
    <row r="478" spans="2:47" ht="18.75" customHeight="1">
      <c r="B478" s="306" t="s">
        <v>646</v>
      </c>
      <c r="C478" s="306"/>
      <c r="D478" s="306"/>
      <c r="E478" s="306"/>
      <c r="F478" s="306"/>
      <c r="G478" s="306"/>
      <c r="H478" s="306"/>
      <c r="I478" s="306"/>
      <c r="J478" s="306"/>
      <c r="K478" s="306"/>
      <c r="L478" s="306"/>
      <c r="M478" s="306"/>
      <c r="N478" s="306"/>
      <c r="O478" s="306"/>
      <c r="P478" s="306"/>
      <c r="Q478" s="306"/>
      <c r="R478" s="306"/>
      <c r="S478" s="306"/>
      <c r="T478" s="306"/>
      <c r="U478" s="306"/>
      <c r="V478" s="306"/>
      <c r="W478" s="306"/>
      <c r="X478" s="306"/>
      <c r="Y478" s="306"/>
      <c r="Z478" s="306"/>
      <c r="AA478" s="306"/>
      <c r="AB478" s="306"/>
      <c r="AC478" s="306"/>
      <c r="AD478" s="306"/>
      <c r="AE478" s="306"/>
      <c r="AF478" s="306"/>
      <c r="AG478" s="306"/>
      <c r="AH478" s="306"/>
      <c r="AI478" s="306"/>
      <c r="AJ478" s="306"/>
      <c r="AK478" s="306"/>
      <c r="AL478" s="306"/>
      <c r="AM478" s="306"/>
      <c r="AN478" s="306"/>
      <c r="AO478" s="306"/>
      <c r="AP478" s="306"/>
      <c r="AQ478" s="306"/>
      <c r="AR478" s="306"/>
      <c r="AS478" s="306"/>
      <c r="AT478" s="306"/>
      <c r="AU478" s="306"/>
    </row>
    <row r="479" spans="2:47" ht="18.75" customHeight="1">
      <c r="B479" s="306" t="s">
        <v>260</v>
      </c>
      <c r="C479" s="306"/>
      <c r="D479" s="306"/>
      <c r="E479" s="306"/>
      <c r="F479" s="306"/>
      <c r="G479" s="306"/>
      <c r="H479" s="306"/>
      <c r="I479" s="306"/>
      <c r="J479" s="306"/>
      <c r="K479" s="306"/>
      <c r="L479" s="306"/>
      <c r="M479" s="306"/>
      <c r="N479" s="306"/>
      <c r="O479" s="306"/>
      <c r="P479" s="306"/>
      <c r="Q479" s="306"/>
      <c r="R479" s="306"/>
      <c r="S479" s="306"/>
      <c r="T479" s="306"/>
      <c r="U479" s="306"/>
      <c r="V479" s="306"/>
      <c r="W479" s="306"/>
      <c r="X479" s="306"/>
      <c r="Y479" s="306"/>
      <c r="Z479" s="306"/>
      <c r="AA479" s="306"/>
      <c r="AB479" s="306"/>
      <c r="AC479" s="306"/>
      <c r="AD479" s="306"/>
      <c r="AE479" s="306"/>
      <c r="AF479" s="306"/>
      <c r="AG479" s="306"/>
      <c r="AH479" s="306"/>
      <c r="AI479" s="306"/>
      <c r="AJ479" s="306"/>
      <c r="AK479" s="306"/>
      <c r="AL479" s="306"/>
      <c r="AM479" s="306"/>
      <c r="AN479" s="306"/>
      <c r="AO479" s="306"/>
      <c r="AP479" s="306"/>
      <c r="AQ479" s="306"/>
      <c r="AR479" s="306"/>
      <c r="AS479" s="306"/>
      <c r="AT479" s="306"/>
      <c r="AU479" s="306"/>
    </row>
    <row r="480" spans="2:47" ht="18.75" customHeight="1">
      <c r="B480" s="306" t="s">
        <v>258</v>
      </c>
      <c r="C480" s="306"/>
      <c r="D480" s="306"/>
      <c r="E480" s="306"/>
      <c r="F480" s="306"/>
      <c r="G480" s="306"/>
      <c r="H480" s="306"/>
      <c r="I480" s="306"/>
      <c r="J480" s="306"/>
      <c r="K480" s="306"/>
      <c r="L480" s="306"/>
      <c r="M480" s="306"/>
      <c r="N480" s="306"/>
      <c r="O480" s="306"/>
      <c r="P480" s="306"/>
      <c r="Q480" s="306"/>
      <c r="R480" s="306"/>
      <c r="S480" s="306"/>
      <c r="T480" s="306"/>
      <c r="U480" s="306"/>
      <c r="V480" s="306"/>
      <c r="W480" s="306"/>
      <c r="X480" s="306"/>
      <c r="Y480" s="306"/>
      <c r="Z480" s="306"/>
      <c r="AA480" s="306"/>
      <c r="AB480" s="306"/>
      <c r="AC480" s="306"/>
      <c r="AD480" s="306"/>
      <c r="AE480" s="306"/>
      <c r="AF480" s="306"/>
      <c r="AG480" s="306"/>
      <c r="AH480" s="306"/>
      <c r="AI480" s="306"/>
      <c r="AJ480" s="306"/>
      <c r="AK480" s="306"/>
      <c r="AL480" s="306"/>
      <c r="AM480" s="306"/>
      <c r="AN480" s="306"/>
      <c r="AO480" s="306"/>
      <c r="AP480" s="306"/>
      <c r="AQ480" s="306"/>
      <c r="AR480" s="306"/>
      <c r="AS480" s="306"/>
      <c r="AT480" s="306"/>
      <c r="AU480" s="306"/>
    </row>
    <row r="481" spans="2:47" ht="18.75" customHeight="1">
      <c r="B481" s="306" t="s">
        <v>647</v>
      </c>
      <c r="C481" s="306"/>
      <c r="D481" s="306"/>
      <c r="E481" s="306"/>
      <c r="F481" s="306"/>
      <c r="G481" s="306"/>
      <c r="H481" s="306"/>
      <c r="I481" s="306"/>
      <c r="J481" s="306"/>
      <c r="K481" s="306"/>
      <c r="L481" s="306"/>
      <c r="M481" s="306"/>
      <c r="N481" s="306"/>
      <c r="O481" s="306"/>
      <c r="P481" s="306"/>
      <c r="Q481" s="306"/>
      <c r="R481" s="306"/>
      <c r="S481" s="306"/>
      <c r="T481" s="306"/>
      <c r="U481" s="306"/>
      <c r="V481" s="306"/>
      <c r="W481" s="306"/>
      <c r="X481" s="306"/>
      <c r="Y481" s="306"/>
      <c r="Z481" s="306"/>
      <c r="AA481" s="306"/>
      <c r="AB481" s="306"/>
      <c r="AC481" s="306"/>
      <c r="AD481" s="306"/>
      <c r="AE481" s="306"/>
      <c r="AF481" s="306"/>
      <c r="AG481" s="306"/>
      <c r="AH481" s="306"/>
      <c r="AI481" s="306"/>
      <c r="AJ481" s="306"/>
      <c r="AK481" s="306"/>
      <c r="AL481" s="306"/>
      <c r="AM481" s="306"/>
      <c r="AN481" s="306"/>
      <c r="AO481" s="306"/>
      <c r="AP481" s="306"/>
      <c r="AQ481" s="306"/>
      <c r="AR481" s="306"/>
      <c r="AS481" s="306"/>
      <c r="AT481" s="306"/>
      <c r="AU481" s="306"/>
    </row>
    <row r="482" spans="2:47" ht="18.75" customHeight="1">
      <c r="B482" s="306" t="s">
        <v>261</v>
      </c>
      <c r="C482" s="306"/>
      <c r="D482" s="306"/>
      <c r="E482" s="306"/>
      <c r="F482" s="306"/>
      <c r="G482" s="306"/>
      <c r="H482" s="306"/>
      <c r="I482" s="306"/>
      <c r="J482" s="306"/>
      <c r="K482" s="306"/>
      <c r="L482" s="306"/>
      <c r="M482" s="306"/>
      <c r="N482" s="306"/>
      <c r="O482" s="306"/>
      <c r="P482" s="306"/>
      <c r="Q482" s="306"/>
      <c r="R482" s="306"/>
      <c r="S482" s="306"/>
      <c r="T482" s="306"/>
      <c r="U482" s="306"/>
      <c r="V482" s="306"/>
      <c r="W482" s="306"/>
      <c r="X482" s="306"/>
      <c r="Y482" s="306"/>
      <c r="Z482" s="306"/>
      <c r="AA482" s="306"/>
      <c r="AB482" s="306"/>
      <c r="AC482" s="306"/>
      <c r="AD482" s="306"/>
      <c r="AE482" s="306"/>
      <c r="AF482" s="306"/>
      <c r="AG482" s="306"/>
      <c r="AH482" s="306"/>
      <c r="AI482" s="306"/>
      <c r="AJ482" s="306"/>
      <c r="AK482" s="306"/>
      <c r="AL482" s="306"/>
      <c r="AM482" s="306"/>
      <c r="AN482" s="306"/>
      <c r="AO482" s="306"/>
      <c r="AP482" s="306"/>
      <c r="AQ482" s="306"/>
      <c r="AR482" s="306"/>
      <c r="AS482" s="306"/>
      <c r="AT482" s="306"/>
      <c r="AU482" s="306"/>
    </row>
    <row r="483" spans="2:47" ht="18.75" customHeight="1">
      <c r="B483" s="306" t="s">
        <v>648</v>
      </c>
      <c r="C483" s="306"/>
      <c r="D483" s="306"/>
      <c r="E483" s="306"/>
      <c r="F483" s="306"/>
      <c r="G483" s="306"/>
      <c r="H483" s="306"/>
      <c r="I483" s="306"/>
      <c r="J483" s="306"/>
      <c r="K483" s="306"/>
      <c r="L483" s="306"/>
      <c r="M483" s="306"/>
      <c r="N483" s="306"/>
      <c r="O483" s="306"/>
      <c r="P483" s="306"/>
      <c r="Q483" s="306"/>
      <c r="R483" s="306"/>
      <c r="S483" s="306"/>
      <c r="T483" s="306"/>
      <c r="U483" s="306"/>
      <c r="V483" s="306"/>
      <c r="W483" s="306"/>
      <c r="X483" s="306"/>
      <c r="Y483" s="306"/>
      <c r="Z483" s="306"/>
      <c r="AA483" s="306"/>
      <c r="AB483" s="306"/>
      <c r="AC483" s="306"/>
      <c r="AD483" s="306"/>
      <c r="AE483" s="306"/>
      <c r="AF483" s="306"/>
      <c r="AG483" s="306"/>
      <c r="AH483" s="306"/>
      <c r="AI483" s="306"/>
      <c r="AJ483" s="306"/>
      <c r="AK483" s="306"/>
      <c r="AL483" s="306"/>
      <c r="AM483" s="306"/>
      <c r="AN483" s="306"/>
      <c r="AO483" s="306"/>
      <c r="AP483" s="306"/>
      <c r="AQ483" s="306"/>
      <c r="AR483" s="306"/>
      <c r="AS483" s="306"/>
      <c r="AT483" s="306"/>
      <c r="AU483" s="306"/>
    </row>
    <row r="484" spans="2:47" ht="18.75" customHeight="1">
      <c r="B484" s="306" t="s">
        <v>262</v>
      </c>
      <c r="C484" s="306"/>
      <c r="D484" s="306"/>
      <c r="E484" s="306"/>
      <c r="F484" s="306"/>
      <c r="G484" s="306"/>
      <c r="H484" s="306"/>
      <c r="I484" s="306"/>
      <c r="J484" s="306"/>
      <c r="K484" s="306"/>
      <c r="L484" s="306"/>
      <c r="M484" s="306"/>
      <c r="N484" s="306"/>
      <c r="O484" s="306"/>
      <c r="P484" s="306"/>
      <c r="Q484" s="306"/>
      <c r="R484" s="306"/>
      <c r="S484" s="306"/>
      <c r="T484" s="306"/>
      <c r="U484" s="306"/>
      <c r="V484" s="306"/>
      <c r="W484" s="306"/>
      <c r="X484" s="306"/>
      <c r="Y484" s="306"/>
      <c r="Z484" s="306"/>
      <c r="AA484" s="306"/>
      <c r="AB484" s="306"/>
      <c r="AC484" s="306"/>
      <c r="AD484" s="306"/>
      <c r="AE484" s="306"/>
      <c r="AF484" s="306"/>
      <c r="AG484" s="306"/>
      <c r="AH484" s="306"/>
      <c r="AI484" s="306"/>
      <c r="AJ484" s="306"/>
      <c r="AK484" s="306"/>
      <c r="AL484" s="306"/>
      <c r="AM484" s="306"/>
      <c r="AN484" s="306"/>
      <c r="AO484" s="306"/>
      <c r="AP484" s="306"/>
      <c r="AQ484" s="306"/>
      <c r="AR484" s="306"/>
      <c r="AS484" s="306"/>
      <c r="AT484" s="306"/>
      <c r="AU484" s="306"/>
    </row>
    <row r="485" spans="2:47" ht="18.75" customHeight="1">
      <c r="B485" s="306" t="s">
        <v>263</v>
      </c>
      <c r="C485" s="306"/>
      <c r="D485" s="306"/>
      <c r="E485" s="306"/>
      <c r="F485" s="306"/>
      <c r="G485" s="306"/>
      <c r="H485" s="306"/>
      <c r="I485" s="306"/>
      <c r="J485" s="306"/>
      <c r="K485" s="306"/>
      <c r="L485" s="306"/>
      <c r="M485" s="306"/>
      <c r="N485" s="306"/>
      <c r="O485" s="306"/>
      <c r="P485" s="306"/>
      <c r="Q485" s="306"/>
      <c r="R485" s="306"/>
      <c r="S485" s="306"/>
      <c r="T485" s="306"/>
      <c r="U485" s="306"/>
      <c r="V485" s="306"/>
      <c r="W485" s="306"/>
      <c r="X485" s="306"/>
      <c r="Y485" s="306"/>
      <c r="Z485" s="306"/>
      <c r="AA485" s="306"/>
      <c r="AB485" s="306"/>
      <c r="AC485" s="306"/>
      <c r="AD485" s="306"/>
      <c r="AE485" s="306"/>
      <c r="AF485" s="306"/>
      <c r="AG485" s="306"/>
      <c r="AH485" s="306"/>
      <c r="AI485" s="306"/>
      <c r="AJ485" s="306"/>
      <c r="AK485" s="306"/>
      <c r="AL485" s="306"/>
      <c r="AM485" s="306"/>
      <c r="AN485" s="306"/>
      <c r="AO485" s="306"/>
      <c r="AP485" s="306"/>
      <c r="AQ485" s="306"/>
      <c r="AR485" s="306"/>
      <c r="AS485" s="306"/>
      <c r="AT485" s="306"/>
      <c r="AU485" s="306"/>
    </row>
    <row r="486" spans="2:47" ht="18.75" customHeight="1">
      <c r="B486" s="306" t="s">
        <v>156</v>
      </c>
      <c r="C486" s="306"/>
      <c r="D486" s="306"/>
      <c r="E486" s="306"/>
      <c r="F486" s="306"/>
      <c r="G486" s="306"/>
      <c r="H486" s="306"/>
      <c r="I486" s="306"/>
      <c r="J486" s="306"/>
      <c r="K486" s="306"/>
      <c r="L486" s="306"/>
      <c r="M486" s="306"/>
      <c r="N486" s="306"/>
      <c r="O486" s="306"/>
      <c r="P486" s="306"/>
      <c r="Q486" s="306"/>
      <c r="R486" s="306"/>
      <c r="S486" s="306"/>
      <c r="T486" s="306"/>
      <c r="U486" s="306"/>
      <c r="V486" s="306"/>
      <c r="W486" s="306"/>
      <c r="X486" s="306"/>
      <c r="Y486" s="306"/>
      <c r="Z486" s="306"/>
      <c r="AA486" s="306"/>
      <c r="AB486" s="306"/>
      <c r="AC486" s="306"/>
      <c r="AD486" s="306"/>
      <c r="AE486" s="306"/>
      <c r="AF486" s="306"/>
      <c r="AG486" s="306"/>
      <c r="AH486" s="306"/>
      <c r="AI486" s="306"/>
      <c r="AJ486" s="306"/>
      <c r="AK486" s="306"/>
      <c r="AL486" s="306"/>
      <c r="AM486" s="306"/>
      <c r="AN486" s="306"/>
      <c r="AO486" s="306"/>
      <c r="AP486" s="306"/>
      <c r="AQ486" s="306"/>
      <c r="AR486" s="306"/>
      <c r="AS486" s="306"/>
      <c r="AT486" s="306"/>
      <c r="AU486" s="306"/>
    </row>
    <row r="487" spans="2:47" ht="18.75" customHeight="1">
      <c r="B487" s="306" t="s">
        <v>649</v>
      </c>
      <c r="C487" s="306"/>
      <c r="D487" s="306"/>
      <c r="E487" s="306"/>
      <c r="F487" s="306"/>
      <c r="G487" s="306"/>
      <c r="H487" s="306"/>
      <c r="I487" s="306"/>
      <c r="J487" s="306"/>
      <c r="K487" s="306"/>
      <c r="L487" s="306"/>
      <c r="M487" s="306"/>
      <c r="N487" s="306"/>
      <c r="O487" s="306"/>
      <c r="P487" s="306"/>
      <c r="Q487" s="306"/>
      <c r="R487" s="306"/>
      <c r="S487" s="306"/>
      <c r="T487" s="306"/>
      <c r="U487" s="306"/>
      <c r="V487" s="306"/>
      <c r="W487" s="306"/>
      <c r="X487" s="306"/>
      <c r="Y487" s="306"/>
      <c r="Z487" s="306"/>
      <c r="AA487" s="306"/>
      <c r="AB487" s="306"/>
      <c r="AC487" s="306"/>
      <c r="AD487" s="306"/>
      <c r="AE487" s="306"/>
      <c r="AF487" s="306"/>
      <c r="AG487" s="306"/>
      <c r="AH487" s="306"/>
      <c r="AI487" s="306"/>
      <c r="AJ487" s="306"/>
      <c r="AK487" s="306"/>
      <c r="AL487" s="306"/>
      <c r="AM487" s="306"/>
      <c r="AN487" s="306"/>
      <c r="AO487" s="306"/>
      <c r="AP487" s="306"/>
      <c r="AQ487" s="306"/>
      <c r="AR487" s="306"/>
      <c r="AS487" s="306"/>
      <c r="AT487" s="306"/>
      <c r="AU487" s="306"/>
    </row>
    <row r="488" spans="2:47" ht="18.75" customHeight="1">
      <c r="B488" s="306" t="s">
        <v>264</v>
      </c>
      <c r="C488" s="306"/>
      <c r="D488" s="306"/>
      <c r="E488" s="306"/>
      <c r="F488" s="306"/>
      <c r="G488" s="306"/>
      <c r="H488" s="306"/>
      <c r="I488" s="306"/>
      <c r="J488" s="306"/>
      <c r="K488" s="306"/>
      <c r="L488" s="306"/>
      <c r="M488" s="306"/>
      <c r="N488" s="306"/>
      <c r="O488" s="306"/>
      <c r="P488" s="306"/>
      <c r="Q488" s="306"/>
      <c r="R488" s="306"/>
      <c r="S488" s="306"/>
      <c r="T488" s="306"/>
      <c r="U488" s="306"/>
      <c r="V488" s="306"/>
      <c r="W488" s="306"/>
      <c r="X488" s="306"/>
      <c r="Y488" s="306"/>
      <c r="Z488" s="306"/>
      <c r="AA488" s="306"/>
      <c r="AB488" s="306"/>
      <c r="AC488" s="306"/>
      <c r="AD488" s="306"/>
      <c r="AE488" s="306"/>
      <c r="AF488" s="306"/>
      <c r="AG488" s="306"/>
      <c r="AH488" s="306"/>
      <c r="AI488" s="306"/>
      <c r="AJ488" s="306"/>
      <c r="AK488" s="306"/>
      <c r="AL488" s="306"/>
      <c r="AM488" s="306"/>
      <c r="AN488" s="306"/>
      <c r="AO488" s="306"/>
      <c r="AP488" s="306"/>
      <c r="AQ488" s="306"/>
      <c r="AR488" s="306"/>
      <c r="AS488" s="306"/>
      <c r="AT488" s="306"/>
      <c r="AU488" s="306"/>
    </row>
    <row r="489" spans="2:47" ht="18.75" customHeight="1">
      <c r="B489" s="306" t="s">
        <v>156</v>
      </c>
      <c r="C489" s="306"/>
      <c r="D489" s="306"/>
      <c r="E489" s="306"/>
      <c r="F489" s="306"/>
      <c r="G489" s="306"/>
      <c r="H489" s="306"/>
      <c r="I489" s="306"/>
      <c r="J489" s="306"/>
      <c r="K489" s="306"/>
      <c r="L489" s="306"/>
      <c r="M489" s="306"/>
      <c r="N489" s="306"/>
      <c r="O489" s="306"/>
      <c r="P489" s="306"/>
      <c r="Q489" s="306"/>
      <c r="R489" s="306"/>
      <c r="S489" s="306"/>
      <c r="T489" s="306"/>
      <c r="U489" s="306"/>
      <c r="V489" s="306"/>
      <c r="W489" s="306"/>
      <c r="X489" s="306"/>
      <c r="Y489" s="306"/>
      <c r="Z489" s="306"/>
      <c r="AA489" s="306"/>
      <c r="AB489" s="306"/>
      <c r="AC489" s="306"/>
      <c r="AD489" s="306"/>
      <c r="AE489" s="306"/>
      <c r="AF489" s="306"/>
      <c r="AG489" s="306"/>
      <c r="AH489" s="306"/>
      <c r="AI489" s="306"/>
      <c r="AJ489" s="306"/>
      <c r="AK489" s="306"/>
      <c r="AL489" s="306"/>
      <c r="AM489" s="306"/>
      <c r="AN489" s="306"/>
      <c r="AO489" s="306"/>
      <c r="AP489" s="306"/>
      <c r="AQ489" s="306"/>
      <c r="AR489" s="306"/>
      <c r="AS489" s="306"/>
      <c r="AT489" s="306"/>
      <c r="AU489" s="306"/>
    </row>
    <row r="490" spans="2:47" ht="18.75" customHeight="1">
      <c r="B490" s="306" t="s">
        <v>265</v>
      </c>
      <c r="C490" s="306"/>
      <c r="D490" s="306"/>
      <c r="E490" s="306"/>
      <c r="F490" s="306"/>
      <c r="G490" s="306"/>
      <c r="H490" s="306"/>
      <c r="I490" s="306"/>
      <c r="J490" s="306"/>
      <c r="K490" s="306"/>
      <c r="L490" s="306"/>
      <c r="M490" s="306"/>
      <c r="N490" s="306"/>
      <c r="O490" s="306"/>
      <c r="P490" s="306"/>
      <c r="Q490" s="306"/>
      <c r="R490" s="306"/>
      <c r="S490" s="306"/>
      <c r="T490" s="306"/>
      <c r="U490" s="306"/>
      <c r="V490" s="306"/>
      <c r="W490" s="306"/>
      <c r="X490" s="306"/>
      <c r="Y490" s="306"/>
      <c r="Z490" s="306"/>
      <c r="AA490" s="306"/>
      <c r="AB490" s="306"/>
      <c r="AC490" s="306"/>
      <c r="AD490" s="306"/>
      <c r="AE490" s="306"/>
      <c r="AF490" s="306"/>
      <c r="AG490" s="306"/>
      <c r="AH490" s="306"/>
      <c r="AI490" s="306"/>
      <c r="AJ490" s="306"/>
      <c r="AK490" s="306"/>
      <c r="AL490" s="306"/>
      <c r="AM490" s="306"/>
      <c r="AN490" s="306"/>
      <c r="AO490" s="306"/>
      <c r="AP490" s="306"/>
      <c r="AQ490" s="306"/>
      <c r="AR490" s="306"/>
      <c r="AS490" s="306"/>
      <c r="AT490" s="306"/>
      <c r="AU490" s="306"/>
    </row>
    <row r="491" spans="2:47" ht="18.75" customHeight="1">
      <c r="B491" s="306" t="s">
        <v>650</v>
      </c>
      <c r="C491" s="306"/>
      <c r="D491" s="306"/>
      <c r="E491" s="306"/>
      <c r="F491" s="306"/>
      <c r="G491" s="306"/>
      <c r="H491" s="306"/>
      <c r="I491" s="306"/>
      <c r="J491" s="306"/>
      <c r="K491" s="306"/>
      <c r="L491" s="306"/>
      <c r="M491" s="306"/>
      <c r="N491" s="306"/>
      <c r="O491" s="306"/>
      <c r="P491" s="306"/>
      <c r="Q491" s="306"/>
      <c r="R491" s="306"/>
      <c r="S491" s="306"/>
      <c r="T491" s="306"/>
      <c r="U491" s="306"/>
      <c r="V491" s="306"/>
      <c r="W491" s="306"/>
      <c r="X491" s="306"/>
      <c r="Y491" s="306"/>
      <c r="Z491" s="306"/>
      <c r="AA491" s="306"/>
      <c r="AB491" s="306"/>
      <c r="AC491" s="306"/>
      <c r="AD491" s="306"/>
      <c r="AE491" s="306"/>
      <c r="AF491" s="306"/>
      <c r="AG491" s="306"/>
      <c r="AH491" s="306"/>
      <c r="AI491" s="306"/>
      <c r="AJ491" s="306"/>
      <c r="AK491" s="306"/>
      <c r="AL491" s="306"/>
      <c r="AM491" s="306"/>
      <c r="AN491" s="306"/>
      <c r="AO491" s="306"/>
      <c r="AP491" s="306"/>
      <c r="AQ491" s="306"/>
      <c r="AR491" s="306"/>
      <c r="AS491" s="306"/>
      <c r="AT491" s="306"/>
      <c r="AU491" s="306"/>
    </row>
    <row r="492" spans="2:47" ht="18.75" customHeight="1">
      <c r="B492" s="306" t="s">
        <v>266</v>
      </c>
      <c r="C492" s="306"/>
      <c r="D492" s="306"/>
      <c r="E492" s="306"/>
      <c r="F492" s="306"/>
      <c r="G492" s="306"/>
      <c r="H492" s="306"/>
      <c r="I492" s="306"/>
      <c r="J492" s="306"/>
      <c r="K492" s="306"/>
      <c r="L492" s="306"/>
      <c r="M492" s="306"/>
      <c r="N492" s="306"/>
      <c r="O492" s="306"/>
      <c r="P492" s="306"/>
      <c r="Q492" s="306"/>
      <c r="R492" s="306"/>
      <c r="S492" s="306"/>
      <c r="T492" s="306"/>
      <c r="U492" s="306"/>
      <c r="V492" s="306"/>
      <c r="W492" s="306"/>
      <c r="X492" s="306"/>
      <c r="Y492" s="306"/>
      <c r="Z492" s="306"/>
      <c r="AA492" s="306"/>
      <c r="AB492" s="306"/>
      <c r="AC492" s="306"/>
      <c r="AD492" s="306"/>
      <c r="AE492" s="306"/>
      <c r="AF492" s="306"/>
      <c r="AG492" s="306"/>
      <c r="AH492" s="306"/>
      <c r="AI492" s="306"/>
      <c r="AJ492" s="306"/>
      <c r="AK492" s="306"/>
      <c r="AL492" s="306"/>
      <c r="AM492" s="306"/>
      <c r="AN492" s="306"/>
      <c r="AO492" s="306"/>
      <c r="AP492" s="306"/>
      <c r="AQ492" s="306"/>
      <c r="AR492" s="306"/>
      <c r="AS492" s="306"/>
      <c r="AT492" s="306"/>
      <c r="AU492" s="306"/>
    </row>
    <row r="493" spans="2:47" ht="18.75" customHeight="1">
      <c r="B493" s="306" t="s">
        <v>267</v>
      </c>
      <c r="C493" s="306"/>
      <c r="D493" s="306"/>
      <c r="E493" s="306"/>
      <c r="F493" s="306"/>
      <c r="G493" s="306"/>
      <c r="H493" s="306"/>
      <c r="I493" s="306"/>
      <c r="J493" s="306"/>
      <c r="K493" s="306"/>
      <c r="L493" s="306"/>
      <c r="M493" s="306"/>
      <c r="N493" s="306"/>
      <c r="O493" s="306"/>
      <c r="P493" s="306"/>
      <c r="Q493" s="306"/>
      <c r="R493" s="306"/>
      <c r="S493" s="306"/>
      <c r="T493" s="306"/>
      <c r="U493" s="306"/>
      <c r="V493" s="306"/>
      <c r="W493" s="306"/>
      <c r="X493" s="306"/>
      <c r="Y493" s="306"/>
      <c r="Z493" s="306"/>
      <c r="AA493" s="306"/>
      <c r="AB493" s="306"/>
      <c r="AC493" s="306"/>
      <c r="AD493" s="306"/>
      <c r="AE493" s="306"/>
      <c r="AF493" s="306"/>
      <c r="AG493" s="306"/>
      <c r="AH493" s="306"/>
      <c r="AI493" s="306"/>
      <c r="AJ493" s="306"/>
      <c r="AK493" s="306"/>
      <c r="AL493" s="306"/>
      <c r="AM493" s="306"/>
      <c r="AN493" s="306"/>
      <c r="AO493" s="306"/>
      <c r="AP493" s="306"/>
      <c r="AQ493" s="306"/>
      <c r="AR493" s="306"/>
      <c r="AS493" s="306"/>
      <c r="AT493" s="306"/>
      <c r="AU493" s="306"/>
    </row>
    <row r="494" spans="2:47" s="313" customFormat="1" ht="18.75" customHeight="1">
      <c r="B494" s="307" t="s">
        <v>263</v>
      </c>
      <c r="C494" s="309"/>
      <c r="D494" s="309"/>
      <c r="E494" s="309"/>
      <c r="F494" s="309"/>
      <c r="G494" s="309"/>
      <c r="H494" s="309"/>
      <c r="I494" s="309"/>
      <c r="J494" s="309"/>
      <c r="K494" s="309"/>
      <c r="L494" s="309"/>
      <c r="M494" s="309"/>
      <c r="N494" s="309"/>
      <c r="O494" s="309"/>
      <c r="P494" s="309"/>
      <c r="Q494" s="309"/>
      <c r="R494" s="309"/>
      <c r="S494" s="309"/>
      <c r="T494" s="309"/>
      <c r="U494" s="309"/>
      <c r="V494" s="309"/>
      <c r="W494" s="309"/>
      <c r="X494" s="309"/>
      <c r="Y494" s="309"/>
      <c r="Z494" s="309"/>
      <c r="AA494" s="309"/>
      <c r="AB494" s="309"/>
      <c r="AC494" s="309"/>
      <c r="AD494" s="309"/>
      <c r="AE494" s="309"/>
      <c r="AF494" s="309"/>
      <c r="AG494" s="309"/>
      <c r="AH494" s="309"/>
      <c r="AI494" s="309"/>
      <c r="AJ494" s="309"/>
      <c r="AK494" s="309"/>
      <c r="AL494" s="309"/>
      <c r="AM494" s="309"/>
      <c r="AN494" s="309"/>
      <c r="AO494" s="309"/>
      <c r="AP494" s="309"/>
      <c r="AQ494" s="309"/>
      <c r="AR494" s="309"/>
      <c r="AS494" s="309"/>
      <c r="AT494" s="309"/>
      <c r="AU494" s="309"/>
    </row>
    <row r="495" spans="2:47" ht="18.75" customHeight="1">
      <c r="B495" s="307" t="s">
        <v>268</v>
      </c>
      <c r="C495" s="306"/>
      <c r="D495" s="306"/>
      <c r="E495" s="306"/>
      <c r="F495" s="306"/>
      <c r="G495" s="306"/>
      <c r="H495" s="306"/>
      <c r="I495" s="306"/>
      <c r="J495" s="306"/>
      <c r="K495" s="306"/>
      <c r="L495" s="306"/>
      <c r="M495" s="306"/>
      <c r="N495" s="306"/>
      <c r="O495" s="306"/>
      <c r="P495" s="306"/>
      <c r="Q495" s="306"/>
      <c r="R495" s="306"/>
      <c r="S495" s="306"/>
      <c r="T495" s="306"/>
      <c r="U495" s="306"/>
      <c r="V495" s="306"/>
      <c r="W495" s="306"/>
      <c r="X495" s="306"/>
      <c r="Y495" s="306"/>
      <c r="Z495" s="306"/>
      <c r="AA495" s="306"/>
      <c r="AB495" s="306"/>
      <c r="AC495" s="306"/>
      <c r="AD495" s="306"/>
      <c r="AE495" s="306"/>
      <c r="AF495" s="306"/>
      <c r="AG495" s="306"/>
      <c r="AH495" s="306"/>
      <c r="AI495" s="306"/>
      <c r="AJ495" s="306"/>
      <c r="AK495" s="306"/>
      <c r="AL495" s="306"/>
      <c r="AM495" s="306"/>
      <c r="AN495" s="306"/>
      <c r="AO495" s="306"/>
      <c r="AP495" s="306"/>
      <c r="AQ495" s="306"/>
      <c r="AR495" s="306"/>
      <c r="AS495" s="306"/>
      <c r="AT495" s="306"/>
      <c r="AU495" s="306"/>
    </row>
    <row r="496" spans="2:47" ht="18.75" customHeight="1">
      <c r="B496" s="307" t="s">
        <v>269</v>
      </c>
      <c r="C496" s="306"/>
      <c r="D496" s="306"/>
      <c r="E496" s="306"/>
      <c r="F496" s="306"/>
      <c r="G496" s="306"/>
      <c r="H496" s="306"/>
      <c r="I496" s="306"/>
      <c r="J496" s="306"/>
      <c r="K496" s="306"/>
      <c r="L496" s="306"/>
      <c r="M496" s="306"/>
      <c r="N496" s="306"/>
      <c r="O496" s="306"/>
      <c r="P496" s="306"/>
      <c r="Q496" s="306"/>
      <c r="R496" s="306"/>
      <c r="S496" s="306"/>
      <c r="T496" s="306"/>
      <c r="U496" s="306"/>
      <c r="V496" s="306"/>
      <c r="W496" s="306"/>
      <c r="X496" s="306"/>
      <c r="Y496" s="306"/>
      <c r="Z496" s="306"/>
      <c r="AA496" s="306"/>
      <c r="AB496" s="306"/>
      <c r="AC496" s="306"/>
      <c r="AD496" s="306"/>
      <c r="AE496" s="306"/>
      <c r="AF496" s="306"/>
      <c r="AG496" s="306"/>
      <c r="AH496" s="306"/>
      <c r="AI496" s="306"/>
      <c r="AJ496" s="306"/>
      <c r="AK496" s="306"/>
      <c r="AL496" s="306"/>
      <c r="AM496" s="306"/>
      <c r="AN496" s="306"/>
      <c r="AO496" s="306"/>
      <c r="AP496" s="306"/>
      <c r="AQ496" s="306"/>
      <c r="AR496" s="306"/>
      <c r="AS496" s="306"/>
      <c r="AT496" s="306"/>
      <c r="AU496" s="306"/>
    </row>
    <row r="497" spans="2:47" ht="18.75" customHeight="1">
      <c r="B497" s="306" t="s">
        <v>29</v>
      </c>
      <c r="C497" s="306"/>
      <c r="D497" s="306"/>
      <c r="E497" s="306"/>
      <c r="F497" s="306"/>
      <c r="G497" s="306"/>
      <c r="H497" s="306"/>
      <c r="I497" s="306"/>
      <c r="J497" s="306"/>
      <c r="K497" s="306"/>
      <c r="L497" s="306"/>
      <c r="M497" s="306"/>
      <c r="N497" s="306"/>
      <c r="O497" s="306"/>
      <c r="P497" s="306"/>
      <c r="Q497" s="306"/>
      <c r="R497" s="306"/>
      <c r="S497" s="306"/>
      <c r="T497" s="306"/>
      <c r="U497" s="306"/>
      <c r="V497" s="306"/>
      <c r="W497" s="306"/>
      <c r="X497" s="306"/>
      <c r="Y497" s="306"/>
      <c r="Z497" s="306"/>
      <c r="AA497" s="306"/>
      <c r="AB497" s="306"/>
      <c r="AC497" s="306"/>
      <c r="AD497" s="306"/>
      <c r="AE497" s="306"/>
      <c r="AF497" s="306"/>
      <c r="AG497" s="306"/>
      <c r="AH497" s="306"/>
      <c r="AI497" s="306"/>
      <c r="AJ497" s="306"/>
      <c r="AK497" s="306"/>
      <c r="AL497" s="306"/>
      <c r="AM497" s="306"/>
      <c r="AN497" s="306"/>
      <c r="AO497" s="306"/>
      <c r="AP497" s="306"/>
      <c r="AQ497" s="306"/>
      <c r="AR497" s="306"/>
      <c r="AS497" s="306"/>
      <c r="AT497" s="306"/>
      <c r="AU497" s="306"/>
    </row>
    <row r="498" spans="2:47" ht="18.75" customHeight="1">
      <c r="B498" s="306" t="s">
        <v>270</v>
      </c>
      <c r="C498" s="306"/>
      <c r="D498" s="306"/>
      <c r="E498" s="306"/>
      <c r="F498" s="306"/>
      <c r="G498" s="306"/>
      <c r="H498" s="306"/>
      <c r="I498" s="306"/>
      <c r="J498" s="306"/>
      <c r="K498" s="306"/>
      <c r="L498" s="306"/>
      <c r="M498" s="306"/>
      <c r="N498" s="306"/>
      <c r="O498" s="306"/>
      <c r="P498" s="306"/>
      <c r="Q498" s="306"/>
      <c r="R498" s="306"/>
      <c r="S498" s="306"/>
      <c r="T498" s="306"/>
      <c r="U498" s="306"/>
      <c r="V498" s="306"/>
      <c r="W498" s="306"/>
      <c r="X498" s="306"/>
      <c r="Y498" s="306"/>
      <c r="Z498" s="306"/>
      <c r="AA498" s="306"/>
      <c r="AB498" s="306"/>
      <c r="AC498" s="306"/>
      <c r="AD498" s="306"/>
      <c r="AE498" s="306"/>
      <c r="AF498" s="306"/>
      <c r="AG498" s="306"/>
      <c r="AH498" s="306"/>
      <c r="AI498" s="306"/>
      <c r="AJ498" s="306"/>
      <c r="AK498" s="306"/>
      <c r="AL498" s="306"/>
      <c r="AM498" s="306"/>
      <c r="AN498" s="306"/>
      <c r="AO498" s="306"/>
      <c r="AP498" s="306"/>
      <c r="AQ498" s="306"/>
      <c r="AR498" s="306"/>
      <c r="AS498" s="306"/>
      <c r="AT498" s="306"/>
      <c r="AU498" s="306"/>
    </row>
    <row r="499" spans="2:47" ht="18.75" customHeight="1">
      <c r="B499" s="306" t="s">
        <v>271</v>
      </c>
      <c r="C499" s="306"/>
      <c r="D499" s="306"/>
      <c r="E499" s="306"/>
      <c r="F499" s="306"/>
      <c r="G499" s="306"/>
      <c r="H499" s="306"/>
      <c r="I499" s="306"/>
      <c r="J499" s="306"/>
      <c r="K499" s="306"/>
      <c r="L499" s="306"/>
      <c r="M499" s="306"/>
      <c r="N499" s="306"/>
      <c r="O499" s="306"/>
      <c r="P499" s="306"/>
      <c r="Q499" s="306"/>
      <c r="R499" s="306"/>
      <c r="S499" s="306"/>
      <c r="T499" s="306"/>
      <c r="U499" s="306"/>
      <c r="V499" s="306"/>
      <c r="W499" s="306"/>
      <c r="X499" s="306"/>
      <c r="Y499" s="306"/>
      <c r="Z499" s="306"/>
      <c r="AA499" s="306"/>
      <c r="AB499" s="306"/>
      <c r="AC499" s="306"/>
      <c r="AD499" s="306"/>
      <c r="AE499" s="306"/>
      <c r="AF499" s="306"/>
      <c r="AG499" s="306"/>
      <c r="AH499" s="306"/>
      <c r="AI499" s="306"/>
      <c r="AJ499" s="306"/>
      <c r="AK499" s="306"/>
      <c r="AL499" s="306"/>
      <c r="AM499" s="306"/>
      <c r="AN499" s="306"/>
      <c r="AO499" s="306"/>
      <c r="AP499" s="306"/>
      <c r="AQ499" s="306"/>
      <c r="AR499" s="306"/>
      <c r="AS499" s="306"/>
      <c r="AT499" s="306"/>
      <c r="AU499" s="306"/>
    </row>
    <row r="500" spans="2:47" ht="18.75" customHeight="1">
      <c r="B500" s="306" t="s">
        <v>272</v>
      </c>
      <c r="C500" s="306"/>
      <c r="D500" s="306"/>
      <c r="E500" s="306"/>
      <c r="F500" s="306"/>
      <c r="G500" s="306"/>
      <c r="H500" s="306"/>
      <c r="I500" s="306"/>
      <c r="J500" s="306"/>
      <c r="K500" s="306"/>
      <c r="L500" s="306"/>
      <c r="M500" s="306"/>
      <c r="N500" s="306"/>
      <c r="O500" s="306"/>
      <c r="P500" s="306"/>
      <c r="Q500" s="306"/>
      <c r="R500" s="306"/>
      <c r="S500" s="306"/>
      <c r="T500" s="306"/>
      <c r="U500" s="306"/>
      <c r="V500" s="306"/>
      <c r="W500" s="306"/>
      <c r="X500" s="306"/>
      <c r="Y500" s="306"/>
      <c r="Z500" s="306"/>
      <c r="AA500" s="306"/>
      <c r="AB500" s="306"/>
      <c r="AC500" s="306"/>
      <c r="AD500" s="306"/>
      <c r="AE500" s="306"/>
      <c r="AF500" s="306"/>
      <c r="AG500" s="306"/>
      <c r="AH500" s="306"/>
      <c r="AI500" s="306"/>
      <c r="AJ500" s="306"/>
      <c r="AK500" s="306"/>
      <c r="AL500" s="306"/>
      <c r="AM500" s="306"/>
      <c r="AN500" s="306"/>
      <c r="AO500" s="306"/>
      <c r="AP500" s="306"/>
      <c r="AQ500" s="306"/>
      <c r="AR500" s="306"/>
      <c r="AS500" s="306"/>
      <c r="AT500" s="306"/>
      <c r="AU500" s="306"/>
    </row>
    <row r="501" spans="2:47" ht="18.75" customHeight="1">
      <c r="B501" s="306" t="s">
        <v>140</v>
      </c>
      <c r="C501" s="306"/>
      <c r="D501" s="306"/>
      <c r="E501" s="306"/>
      <c r="F501" s="306"/>
      <c r="G501" s="306"/>
      <c r="H501" s="306"/>
      <c r="I501" s="306"/>
      <c r="J501" s="306"/>
      <c r="K501" s="306"/>
      <c r="L501" s="306"/>
      <c r="M501" s="306"/>
      <c r="N501" s="306"/>
      <c r="O501" s="306"/>
      <c r="P501" s="306"/>
      <c r="Q501" s="306"/>
      <c r="R501" s="306"/>
      <c r="S501" s="306"/>
      <c r="T501" s="306"/>
      <c r="U501" s="306"/>
      <c r="V501" s="306"/>
      <c r="W501" s="306"/>
      <c r="X501" s="306"/>
      <c r="Y501" s="306"/>
      <c r="Z501" s="306"/>
      <c r="AA501" s="306"/>
      <c r="AB501" s="306"/>
      <c r="AC501" s="306"/>
      <c r="AD501" s="306"/>
      <c r="AE501" s="306"/>
      <c r="AF501" s="306"/>
      <c r="AG501" s="306"/>
      <c r="AH501" s="306"/>
      <c r="AI501" s="306"/>
      <c r="AJ501" s="306"/>
      <c r="AK501" s="306"/>
      <c r="AL501" s="306"/>
      <c r="AM501" s="306"/>
      <c r="AN501" s="306"/>
      <c r="AO501" s="306"/>
      <c r="AP501" s="306"/>
      <c r="AQ501" s="306"/>
      <c r="AR501" s="306"/>
      <c r="AS501" s="306"/>
      <c r="AT501" s="306"/>
      <c r="AU501" s="306"/>
    </row>
    <row r="502" spans="2:47" ht="18.75" customHeight="1">
      <c r="B502" s="306" t="s">
        <v>273</v>
      </c>
      <c r="C502" s="306"/>
      <c r="D502" s="306"/>
      <c r="E502" s="306"/>
      <c r="F502" s="306"/>
      <c r="G502" s="306"/>
      <c r="H502" s="306"/>
      <c r="I502" s="306"/>
      <c r="J502" s="306"/>
      <c r="K502" s="306"/>
      <c r="L502" s="306"/>
      <c r="M502" s="306"/>
      <c r="N502" s="306"/>
      <c r="O502" s="306"/>
      <c r="P502" s="306"/>
      <c r="Q502" s="306"/>
      <c r="R502" s="306"/>
      <c r="S502" s="306"/>
      <c r="T502" s="306"/>
      <c r="U502" s="306"/>
      <c r="V502" s="306"/>
      <c r="W502" s="306"/>
      <c r="X502" s="306"/>
      <c r="Y502" s="306"/>
      <c r="Z502" s="306"/>
      <c r="AA502" s="306"/>
      <c r="AB502" s="306"/>
      <c r="AC502" s="306"/>
      <c r="AD502" s="306"/>
      <c r="AE502" s="306"/>
      <c r="AF502" s="306"/>
      <c r="AG502" s="306"/>
      <c r="AH502" s="306"/>
      <c r="AI502" s="306"/>
      <c r="AJ502" s="306"/>
      <c r="AK502" s="306"/>
      <c r="AL502" s="306"/>
      <c r="AM502" s="306"/>
      <c r="AN502" s="306"/>
      <c r="AO502" s="306"/>
      <c r="AP502" s="306"/>
      <c r="AQ502" s="306"/>
      <c r="AR502" s="306"/>
      <c r="AS502" s="306"/>
      <c r="AT502" s="306"/>
      <c r="AU502" s="306"/>
    </row>
    <row r="503" spans="2:47" ht="18.75" customHeight="1">
      <c r="B503" s="306" t="s">
        <v>651</v>
      </c>
      <c r="C503" s="306"/>
      <c r="D503" s="306"/>
      <c r="E503" s="306"/>
      <c r="F503" s="306"/>
      <c r="G503" s="306"/>
      <c r="H503" s="306"/>
      <c r="I503" s="306"/>
      <c r="J503" s="306"/>
      <c r="K503" s="306"/>
      <c r="L503" s="306"/>
      <c r="M503" s="306"/>
      <c r="N503" s="306"/>
      <c r="O503" s="306"/>
      <c r="P503" s="306"/>
      <c r="Q503" s="306"/>
      <c r="R503" s="306"/>
      <c r="S503" s="306"/>
      <c r="T503" s="306"/>
      <c r="U503" s="306"/>
      <c r="V503" s="306"/>
      <c r="W503" s="306"/>
      <c r="X503" s="306"/>
      <c r="Y503" s="306"/>
      <c r="Z503" s="306"/>
      <c r="AA503" s="306"/>
      <c r="AB503" s="306"/>
      <c r="AC503" s="306"/>
      <c r="AD503" s="306"/>
      <c r="AE503" s="306"/>
      <c r="AF503" s="306"/>
      <c r="AG503" s="306"/>
      <c r="AH503" s="306"/>
      <c r="AI503" s="306"/>
      <c r="AJ503" s="306"/>
      <c r="AK503" s="306"/>
      <c r="AL503" s="306"/>
      <c r="AM503" s="306"/>
      <c r="AN503" s="306"/>
      <c r="AO503" s="306"/>
      <c r="AP503" s="306"/>
      <c r="AQ503" s="306"/>
      <c r="AR503" s="306"/>
      <c r="AS503" s="306"/>
      <c r="AT503" s="306"/>
      <c r="AU503" s="306"/>
    </row>
    <row r="504" spans="2:47" ht="18.75" customHeight="1">
      <c r="B504" s="306" t="s">
        <v>274</v>
      </c>
      <c r="C504" s="306"/>
      <c r="D504" s="306"/>
      <c r="E504" s="306"/>
      <c r="F504" s="306"/>
      <c r="G504" s="306"/>
      <c r="H504" s="306"/>
      <c r="I504" s="306"/>
      <c r="J504" s="306"/>
      <c r="K504" s="306"/>
      <c r="L504" s="306"/>
      <c r="M504" s="306"/>
      <c r="N504" s="306"/>
      <c r="O504" s="306"/>
      <c r="P504" s="306"/>
      <c r="Q504" s="306"/>
      <c r="R504" s="306"/>
      <c r="S504" s="306"/>
      <c r="T504" s="306"/>
      <c r="U504" s="306"/>
      <c r="V504" s="306"/>
      <c r="W504" s="306"/>
      <c r="X504" s="306"/>
      <c r="Y504" s="306"/>
      <c r="Z504" s="306"/>
      <c r="AA504" s="306"/>
      <c r="AB504" s="306"/>
      <c r="AC504" s="306"/>
      <c r="AD504" s="306"/>
      <c r="AE504" s="306"/>
      <c r="AF504" s="306"/>
      <c r="AG504" s="306"/>
      <c r="AH504" s="306"/>
      <c r="AI504" s="306"/>
      <c r="AJ504" s="306"/>
      <c r="AK504" s="306"/>
      <c r="AL504" s="306"/>
      <c r="AM504" s="306"/>
      <c r="AN504" s="306"/>
      <c r="AO504" s="306"/>
      <c r="AP504" s="306"/>
      <c r="AQ504" s="306"/>
      <c r="AR504" s="306"/>
      <c r="AS504" s="306"/>
      <c r="AT504" s="306"/>
      <c r="AU504" s="306"/>
    </row>
    <row r="505" spans="2:47" ht="18.75" customHeight="1">
      <c r="B505" s="306" t="s">
        <v>275</v>
      </c>
      <c r="C505" s="306"/>
      <c r="D505" s="306"/>
      <c r="E505" s="306"/>
      <c r="F505" s="306"/>
      <c r="G505" s="306"/>
      <c r="H505" s="306"/>
      <c r="I505" s="306"/>
      <c r="J505" s="306"/>
      <c r="K505" s="306"/>
      <c r="L505" s="306"/>
      <c r="M505" s="306"/>
      <c r="N505" s="306"/>
      <c r="O505" s="306"/>
      <c r="P505" s="306"/>
      <c r="Q505" s="306"/>
      <c r="R505" s="306"/>
      <c r="S505" s="306"/>
      <c r="T505" s="306"/>
      <c r="U505" s="306"/>
      <c r="V505" s="306"/>
      <c r="W505" s="306"/>
      <c r="X505" s="306"/>
      <c r="Y505" s="306"/>
      <c r="Z505" s="306"/>
      <c r="AA505" s="306"/>
      <c r="AB505" s="306"/>
      <c r="AC505" s="306"/>
      <c r="AD505" s="306"/>
      <c r="AE505" s="306"/>
      <c r="AF505" s="306"/>
      <c r="AG505" s="306"/>
      <c r="AH505" s="306"/>
      <c r="AI505" s="306"/>
      <c r="AJ505" s="306"/>
      <c r="AK505" s="306"/>
      <c r="AL505" s="306"/>
      <c r="AM505" s="306"/>
      <c r="AN505" s="306"/>
      <c r="AO505" s="306"/>
      <c r="AP505" s="306"/>
      <c r="AQ505" s="306"/>
      <c r="AR505" s="306"/>
      <c r="AS505" s="306"/>
      <c r="AT505" s="306"/>
      <c r="AU505" s="306"/>
    </row>
    <row r="506" spans="2:47" ht="18.75" customHeight="1">
      <c r="B506" s="306" t="s">
        <v>652</v>
      </c>
      <c r="C506" s="306"/>
      <c r="D506" s="306"/>
      <c r="E506" s="306"/>
      <c r="F506" s="306"/>
      <c r="G506" s="306"/>
      <c r="H506" s="306"/>
      <c r="I506" s="306"/>
      <c r="J506" s="306"/>
      <c r="K506" s="306"/>
      <c r="L506" s="306"/>
      <c r="M506" s="306"/>
      <c r="N506" s="306"/>
      <c r="O506" s="306"/>
      <c r="P506" s="306"/>
      <c r="Q506" s="306"/>
      <c r="R506" s="306"/>
      <c r="S506" s="306"/>
      <c r="T506" s="306"/>
      <c r="U506" s="306"/>
      <c r="V506" s="306"/>
      <c r="W506" s="306"/>
      <c r="X506" s="306"/>
      <c r="Y506" s="306"/>
      <c r="Z506" s="306"/>
      <c r="AA506" s="306"/>
      <c r="AB506" s="306"/>
      <c r="AC506" s="306"/>
      <c r="AD506" s="306"/>
      <c r="AE506" s="306"/>
      <c r="AF506" s="306"/>
      <c r="AG506" s="306"/>
      <c r="AH506" s="306"/>
      <c r="AI506" s="306"/>
      <c r="AJ506" s="306"/>
      <c r="AK506" s="306"/>
      <c r="AL506" s="306"/>
      <c r="AM506" s="306"/>
      <c r="AN506" s="306"/>
      <c r="AO506" s="306"/>
      <c r="AP506" s="306"/>
      <c r="AQ506" s="306"/>
      <c r="AR506" s="306"/>
      <c r="AS506" s="306"/>
      <c r="AT506" s="306"/>
      <c r="AU506" s="306"/>
    </row>
    <row r="507" spans="2:47" ht="18.75" customHeight="1">
      <c r="B507" s="306" t="s">
        <v>653</v>
      </c>
      <c r="C507" s="306"/>
      <c r="D507" s="306"/>
      <c r="E507" s="306"/>
      <c r="F507" s="306"/>
      <c r="G507" s="306"/>
      <c r="H507" s="306"/>
      <c r="I507" s="306"/>
      <c r="J507" s="306"/>
      <c r="K507" s="306"/>
      <c r="L507" s="306"/>
      <c r="M507" s="306"/>
      <c r="N507" s="306"/>
      <c r="O507" s="306"/>
      <c r="P507" s="306"/>
      <c r="Q507" s="306"/>
      <c r="R507" s="306"/>
      <c r="S507" s="306"/>
      <c r="T507" s="306"/>
      <c r="U507" s="306"/>
      <c r="V507" s="306"/>
      <c r="W507" s="306"/>
      <c r="X507" s="306"/>
      <c r="Y507" s="306"/>
      <c r="Z507" s="306"/>
      <c r="AA507" s="306"/>
      <c r="AB507" s="306"/>
      <c r="AC507" s="306"/>
      <c r="AD507" s="306"/>
      <c r="AE507" s="306"/>
      <c r="AF507" s="306"/>
      <c r="AG507" s="306"/>
      <c r="AH507" s="306"/>
      <c r="AI507" s="306"/>
      <c r="AJ507" s="306"/>
      <c r="AK507" s="306"/>
      <c r="AL507" s="306"/>
      <c r="AM507" s="306"/>
      <c r="AN507" s="306"/>
      <c r="AO507" s="306"/>
      <c r="AP507" s="306"/>
      <c r="AQ507" s="306"/>
      <c r="AR507" s="306"/>
      <c r="AS507" s="306"/>
      <c r="AT507" s="306"/>
      <c r="AU507" s="306"/>
    </row>
    <row r="508" spans="2:47" ht="18.75" customHeight="1">
      <c r="B508" s="306" t="s">
        <v>654</v>
      </c>
      <c r="C508" s="306"/>
      <c r="D508" s="306"/>
      <c r="E508" s="306"/>
      <c r="F508" s="306"/>
      <c r="G508" s="306"/>
      <c r="H508" s="306"/>
      <c r="I508" s="306"/>
      <c r="J508" s="306"/>
      <c r="K508" s="306"/>
      <c r="L508" s="306"/>
      <c r="M508" s="306"/>
      <c r="N508" s="306"/>
      <c r="O508" s="306"/>
      <c r="P508" s="306"/>
      <c r="Q508" s="306"/>
      <c r="R508" s="306"/>
      <c r="S508" s="306"/>
      <c r="T508" s="306"/>
      <c r="U508" s="306"/>
      <c r="V508" s="306"/>
      <c r="W508" s="306"/>
      <c r="X508" s="306"/>
      <c r="Y508" s="306"/>
      <c r="Z508" s="306"/>
      <c r="AA508" s="306"/>
      <c r="AB508" s="306"/>
      <c r="AC508" s="306"/>
      <c r="AD508" s="306"/>
      <c r="AE508" s="306"/>
      <c r="AF508" s="306"/>
      <c r="AG508" s="306"/>
      <c r="AH508" s="306"/>
      <c r="AI508" s="306"/>
      <c r="AJ508" s="306"/>
      <c r="AK508" s="306"/>
      <c r="AL508" s="306"/>
      <c r="AM508" s="306"/>
      <c r="AN508" s="306"/>
      <c r="AO508" s="306"/>
      <c r="AP508" s="306"/>
      <c r="AQ508" s="306"/>
      <c r="AR508" s="306"/>
      <c r="AS508" s="306"/>
      <c r="AT508" s="306"/>
      <c r="AU508" s="306"/>
    </row>
    <row r="509" spans="2:47" ht="18.75" customHeight="1">
      <c r="B509" s="306" t="s">
        <v>276</v>
      </c>
      <c r="C509" s="306"/>
      <c r="D509" s="306"/>
      <c r="E509" s="306"/>
      <c r="F509" s="306"/>
      <c r="G509" s="306"/>
      <c r="H509" s="306"/>
      <c r="I509" s="306"/>
      <c r="J509" s="306"/>
      <c r="K509" s="306"/>
      <c r="L509" s="306"/>
      <c r="M509" s="306"/>
      <c r="N509" s="306"/>
      <c r="O509" s="306"/>
      <c r="P509" s="306"/>
      <c r="Q509" s="306"/>
      <c r="R509" s="306"/>
      <c r="S509" s="306"/>
      <c r="T509" s="306"/>
      <c r="U509" s="306"/>
      <c r="V509" s="306"/>
      <c r="W509" s="306"/>
      <c r="X509" s="306"/>
      <c r="Y509" s="306"/>
      <c r="Z509" s="306"/>
      <c r="AA509" s="306"/>
      <c r="AB509" s="306"/>
      <c r="AC509" s="306"/>
      <c r="AD509" s="306"/>
      <c r="AE509" s="306"/>
      <c r="AF509" s="306"/>
      <c r="AG509" s="306"/>
      <c r="AH509" s="306"/>
      <c r="AI509" s="306"/>
      <c r="AJ509" s="306"/>
      <c r="AK509" s="306"/>
      <c r="AL509" s="306"/>
      <c r="AM509" s="306"/>
      <c r="AN509" s="306"/>
      <c r="AO509" s="306"/>
      <c r="AP509" s="306"/>
      <c r="AQ509" s="306"/>
      <c r="AR509" s="306"/>
      <c r="AS509" s="306"/>
      <c r="AT509" s="306"/>
      <c r="AU509" s="306"/>
    </row>
    <row r="510" spans="2:47" ht="18.75" customHeight="1">
      <c r="B510" s="306" t="s">
        <v>277</v>
      </c>
      <c r="C510" s="306"/>
      <c r="D510" s="306"/>
      <c r="E510" s="306"/>
      <c r="F510" s="306"/>
      <c r="G510" s="306"/>
      <c r="H510" s="306"/>
      <c r="I510" s="306"/>
      <c r="J510" s="306"/>
      <c r="K510" s="306"/>
      <c r="L510" s="306"/>
      <c r="M510" s="306"/>
      <c r="N510" s="306"/>
      <c r="O510" s="306"/>
      <c r="P510" s="306"/>
      <c r="Q510" s="306"/>
      <c r="R510" s="306"/>
      <c r="S510" s="306"/>
      <c r="T510" s="306"/>
      <c r="U510" s="306"/>
      <c r="V510" s="306"/>
      <c r="W510" s="306"/>
      <c r="X510" s="306"/>
      <c r="Y510" s="306"/>
      <c r="Z510" s="306"/>
      <c r="AA510" s="306"/>
      <c r="AB510" s="306"/>
      <c r="AC510" s="306"/>
      <c r="AD510" s="306"/>
      <c r="AE510" s="306"/>
      <c r="AF510" s="306"/>
      <c r="AG510" s="306"/>
      <c r="AH510" s="306"/>
      <c r="AI510" s="306"/>
      <c r="AJ510" s="306"/>
      <c r="AK510" s="306"/>
      <c r="AL510" s="306"/>
      <c r="AM510" s="306"/>
      <c r="AN510" s="306"/>
      <c r="AO510" s="306"/>
      <c r="AP510" s="306"/>
      <c r="AQ510" s="306"/>
      <c r="AR510" s="306"/>
      <c r="AS510" s="306"/>
      <c r="AT510" s="306"/>
      <c r="AU510" s="306"/>
    </row>
    <row r="511" spans="2:47" ht="18.75" customHeight="1">
      <c r="B511" s="306" t="s">
        <v>655</v>
      </c>
      <c r="C511" s="306"/>
      <c r="D511" s="306"/>
      <c r="E511" s="306"/>
      <c r="F511" s="306"/>
      <c r="G511" s="306"/>
      <c r="H511" s="306"/>
      <c r="I511" s="306"/>
      <c r="J511" s="306"/>
      <c r="K511" s="306"/>
      <c r="L511" s="306"/>
      <c r="M511" s="306"/>
      <c r="N511" s="306"/>
      <c r="O511" s="306"/>
      <c r="P511" s="306"/>
      <c r="Q511" s="306"/>
      <c r="R511" s="306"/>
      <c r="S511" s="306"/>
      <c r="T511" s="306"/>
      <c r="U511" s="306"/>
      <c r="V511" s="306"/>
      <c r="W511" s="306"/>
      <c r="X511" s="306"/>
      <c r="Y511" s="306"/>
      <c r="Z511" s="306"/>
      <c r="AA511" s="306"/>
      <c r="AB511" s="306"/>
      <c r="AC511" s="306"/>
      <c r="AD511" s="306"/>
      <c r="AE511" s="306"/>
      <c r="AF511" s="306"/>
      <c r="AG511" s="306"/>
      <c r="AH511" s="306"/>
      <c r="AI511" s="306"/>
      <c r="AJ511" s="306"/>
      <c r="AK511" s="306"/>
      <c r="AL511" s="306"/>
      <c r="AM511" s="306"/>
      <c r="AN511" s="306"/>
      <c r="AO511" s="306"/>
      <c r="AP511" s="306"/>
      <c r="AQ511" s="306"/>
      <c r="AR511" s="306"/>
      <c r="AS511" s="306"/>
      <c r="AT511" s="306"/>
      <c r="AU511" s="306"/>
    </row>
    <row r="512" spans="2:47" ht="18.75" customHeight="1">
      <c r="B512" s="306" t="s">
        <v>656</v>
      </c>
      <c r="C512" s="306"/>
      <c r="D512" s="306"/>
      <c r="E512" s="306"/>
      <c r="F512" s="306"/>
      <c r="G512" s="306"/>
      <c r="H512" s="306"/>
      <c r="I512" s="306"/>
      <c r="J512" s="306"/>
      <c r="K512" s="306"/>
      <c r="L512" s="306"/>
      <c r="M512" s="306"/>
      <c r="N512" s="306"/>
      <c r="O512" s="306"/>
      <c r="P512" s="306"/>
      <c r="Q512" s="306"/>
      <c r="R512" s="306"/>
      <c r="S512" s="306"/>
      <c r="T512" s="306"/>
      <c r="U512" s="306"/>
      <c r="V512" s="306"/>
      <c r="W512" s="306"/>
      <c r="X512" s="306"/>
      <c r="Y512" s="306"/>
      <c r="Z512" s="306"/>
      <c r="AA512" s="306"/>
      <c r="AB512" s="306"/>
      <c r="AC512" s="306"/>
      <c r="AD512" s="306"/>
      <c r="AE512" s="306"/>
      <c r="AF512" s="306"/>
      <c r="AG512" s="306"/>
      <c r="AH512" s="306"/>
      <c r="AI512" s="306"/>
      <c r="AJ512" s="306"/>
      <c r="AK512" s="306"/>
      <c r="AL512" s="306"/>
      <c r="AM512" s="306"/>
      <c r="AN512" s="306"/>
      <c r="AO512" s="306"/>
      <c r="AP512" s="306"/>
      <c r="AQ512" s="306"/>
      <c r="AR512" s="306"/>
      <c r="AS512" s="306"/>
      <c r="AT512" s="306"/>
      <c r="AU512" s="306"/>
    </row>
    <row r="513" spans="2:47" ht="18.75" customHeight="1">
      <c r="B513" s="306" t="s">
        <v>278</v>
      </c>
      <c r="C513" s="306"/>
      <c r="D513" s="306"/>
      <c r="E513" s="306"/>
      <c r="F513" s="306"/>
      <c r="G513" s="306"/>
      <c r="H513" s="306"/>
      <c r="I513" s="306"/>
      <c r="J513" s="306"/>
      <c r="K513" s="306"/>
      <c r="L513" s="306"/>
      <c r="M513" s="306"/>
      <c r="N513" s="306"/>
      <c r="O513" s="306"/>
      <c r="P513" s="306"/>
      <c r="Q513" s="306"/>
      <c r="R513" s="306"/>
      <c r="S513" s="306"/>
      <c r="T513" s="306"/>
      <c r="U513" s="306"/>
      <c r="V513" s="306"/>
      <c r="W513" s="306"/>
      <c r="X513" s="306"/>
      <c r="Y513" s="306"/>
      <c r="Z513" s="306"/>
      <c r="AA513" s="306"/>
      <c r="AB513" s="306"/>
      <c r="AC513" s="306"/>
      <c r="AD513" s="306"/>
      <c r="AE513" s="306"/>
      <c r="AF513" s="306"/>
      <c r="AG513" s="306"/>
      <c r="AH513" s="306"/>
      <c r="AI513" s="306"/>
      <c r="AJ513" s="306"/>
      <c r="AK513" s="306"/>
      <c r="AL513" s="306"/>
      <c r="AM513" s="306"/>
      <c r="AN513" s="306"/>
      <c r="AO513" s="306"/>
      <c r="AP513" s="306"/>
      <c r="AQ513" s="306"/>
      <c r="AR513" s="306"/>
      <c r="AS513" s="306"/>
      <c r="AT513" s="306"/>
      <c r="AU513" s="306"/>
    </row>
    <row r="514" spans="2:47" ht="18.75" customHeight="1">
      <c r="B514" s="306" t="s">
        <v>279</v>
      </c>
      <c r="C514" s="306"/>
      <c r="D514" s="306"/>
      <c r="E514" s="306"/>
      <c r="F514" s="306"/>
      <c r="G514" s="306"/>
      <c r="H514" s="306"/>
      <c r="I514" s="306"/>
      <c r="J514" s="306"/>
      <c r="K514" s="306"/>
      <c r="L514" s="306"/>
      <c r="M514" s="306"/>
      <c r="N514" s="306"/>
      <c r="O514" s="306"/>
      <c r="P514" s="306"/>
      <c r="Q514" s="306"/>
      <c r="R514" s="306"/>
      <c r="S514" s="306"/>
      <c r="T514" s="306"/>
      <c r="U514" s="306"/>
      <c r="V514" s="306"/>
      <c r="W514" s="306"/>
      <c r="X514" s="306"/>
      <c r="Y514" s="306"/>
      <c r="Z514" s="306"/>
      <c r="AA514" s="306"/>
      <c r="AB514" s="306"/>
      <c r="AC514" s="306"/>
      <c r="AD514" s="306"/>
      <c r="AE514" s="306"/>
      <c r="AF514" s="306"/>
      <c r="AG514" s="306"/>
      <c r="AH514" s="306"/>
      <c r="AI514" s="306"/>
      <c r="AJ514" s="306"/>
      <c r="AK514" s="306"/>
      <c r="AL514" s="306"/>
      <c r="AM514" s="306"/>
      <c r="AN514" s="306"/>
      <c r="AO514" s="306"/>
      <c r="AP514" s="306"/>
      <c r="AQ514" s="306"/>
      <c r="AR514" s="306"/>
      <c r="AS514" s="306"/>
      <c r="AT514" s="306"/>
      <c r="AU514" s="306"/>
    </row>
    <row r="515" spans="2:47" ht="18.75" customHeight="1">
      <c r="B515" s="306" t="s">
        <v>657</v>
      </c>
      <c r="C515" s="306"/>
      <c r="D515" s="306"/>
      <c r="E515" s="306"/>
      <c r="F515" s="306"/>
      <c r="G515" s="306"/>
      <c r="H515" s="306"/>
      <c r="I515" s="306"/>
      <c r="J515" s="306"/>
      <c r="K515" s="306"/>
      <c r="L515" s="306"/>
      <c r="M515" s="306"/>
      <c r="N515" s="306"/>
      <c r="O515" s="306"/>
      <c r="P515" s="306"/>
      <c r="Q515" s="306"/>
      <c r="R515" s="306"/>
      <c r="S515" s="306"/>
      <c r="T515" s="306"/>
      <c r="U515" s="306"/>
      <c r="V515" s="306"/>
      <c r="W515" s="306"/>
      <c r="X515" s="306"/>
      <c r="Y515" s="306"/>
      <c r="Z515" s="306"/>
      <c r="AA515" s="306"/>
      <c r="AB515" s="306"/>
      <c r="AC515" s="306"/>
      <c r="AD515" s="306"/>
      <c r="AE515" s="306"/>
      <c r="AF515" s="306"/>
      <c r="AG515" s="306"/>
      <c r="AH515" s="306"/>
      <c r="AI515" s="306"/>
      <c r="AJ515" s="306"/>
      <c r="AK515" s="306"/>
      <c r="AL515" s="306"/>
      <c r="AM515" s="306"/>
      <c r="AN515" s="306"/>
      <c r="AO515" s="306"/>
      <c r="AP515" s="306"/>
      <c r="AQ515" s="306"/>
      <c r="AR515" s="306"/>
      <c r="AS515" s="306"/>
      <c r="AT515" s="306"/>
      <c r="AU515" s="306"/>
    </row>
    <row r="516" spans="2:47" ht="18.75" customHeight="1">
      <c r="B516" s="306" t="s">
        <v>280</v>
      </c>
      <c r="C516" s="306"/>
      <c r="D516" s="306"/>
      <c r="E516" s="306"/>
      <c r="F516" s="306"/>
      <c r="G516" s="306"/>
      <c r="H516" s="306"/>
      <c r="I516" s="306"/>
      <c r="J516" s="306"/>
      <c r="K516" s="306"/>
      <c r="L516" s="306"/>
      <c r="M516" s="306"/>
      <c r="N516" s="306"/>
      <c r="O516" s="306"/>
      <c r="P516" s="306"/>
      <c r="Q516" s="306"/>
      <c r="R516" s="306"/>
      <c r="S516" s="306"/>
      <c r="T516" s="306"/>
      <c r="U516" s="306"/>
      <c r="V516" s="306"/>
      <c r="W516" s="306"/>
      <c r="X516" s="306"/>
      <c r="Y516" s="306"/>
      <c r="Z516" s="306"/>
      <c r="AA516" s="306"/>
      <c r="AB516" s="306"/>
      <c r="AC516" s="306"/>
      <c r="AD516" s="306"/>
      <c r="AE516" s="306"/>
      <c r="AF516" s="306"/>
      <c r="AG516" s="306"/>
      <c r="AH516" s="306"/>
      <c r="AI516" s="306"/>
      <c r="AJ516" s="306"/>
      <c r="AK516" s="306"/>
      <c r="AL516" s="306"/>
      <c r="AM516" s="306"/>
      <c r="AN516" s="306"/>
      <c r="AO516" s="306"/>
      <c r="AP516" s="306"/>
      <c r="AQ516" s="306"/>
      <c r="AR516" s="306"/>
      <c r="AS516" s="306"/>
      <c r="AT516" s="306"/>
      <c r="AU516" s="306"/>
    </row>
    <row r="517" spans="2:47" ht="18.75" customHeight="1">
      <c r="B517" s="306" t="s">
        <v>141</v>
      </c>
      <c r="C517" s="306"/>
      <c r="D517" s="306"/>
      <c r="E517" s="306"/>
      <c r="F517" s="306"/>
      <c r="G517" s="306"/>
      <c r="H517" s="306"/>
      <c r="I517" s="306"/>
      <c r="J517" s="306"/>
      <c r="K517" s="306"/>
      <c r="L517" s="306"/>
      <c r="M517" s="306"/>
      <c r="N517" s="306"/>
      <c r="O517" s="306"/>
      <c r="P517" s="306"/>
      <c r="Q517" s="306"/>
      <c r="R517" s="306"/>
      <c r="S517" s="306"/>
      <c r="T517" s="306"/>
      <c r="U517" s="306"/>
      <c r="V517" s="306"/>
      <c r="W517" s="306"/>
      <c r="X517" s="306"/>
      <c r="Y517" s="306"/>
      <c r="Z517" s="306"/>
      <c r="AA517" s="306"/>
      <c r="AB517" s="306"/>
      <c r="AC517" s="306"/>
      <c r="AD517" s="306"/>
      <c r="AE517" s="306"/>
      <c r="AF517" s="306"/>
      <c r="AG517" s="306"/>
      <c r="AH517" s="306"/>
      <c r="AI517" s="306"/>
      <c r="AJ517" s="306"/>
      <c r="AK517" s="306"/>
      <c r="AL517" s="306"/>
      <c r="AM517" s="306"/>
      <c r="AN517" s="306"/>
      <c r="AO517" s="306"/>
      <c r="AP517" s="306"/>
      <c r="AQ517" s="306"/>
      <c r="AR517" s="306"/>
      <c r="AS517" s="306"/>
      <c r="AT517" s="306"/>
      <c r="AU517" s="306"/>
    </row>
    <row r="518" spans="2:47" ht="18.75" customHeight="1">
      <c r="B518" s="306" t="s">
        <v>281</v>
      </c>
      <c r="C518" s="306"/>
      <c r="D518" s="306"/>
      <c r="E518" s="306"/>
      <c r="F518" s="306"/>
      <c r="G518" s="306"/>
      <c r="H518" s="306"/>
      <c r="I518" s="306"/>
      <c r="J518" s="306"/>
      <c r="K518" s="306"/>
      <c r="L518" s="306"/>
      <c r="M518" s="306"/>
      <c r="N518" s="306"/>
      <c r="O518" s="306"/>
      <c r="P518" s="306"/>
      <c r="Q518" s="306"/>
      <c r="R518" s="306"/>
      <c r="S518" s="306"/>
      <c r="T518" s="306"/>
      <c r="U518" s="306"/>
      <c r="V518" s="306"/>
      <c r="W518" s="306"/>
      <c r="X518" s="306"/>
      <c r="Y518" s="306"/>
      <c r="Z518" s="306"/>
      <c r="AA518" s="306"/>
      <c r="AB518" s="306"/>
      <c r="AC518" s="306"/>
      <c r="AD518" s="306"/>
      <c r="AE518" s="306"/>
      <c r="AF518" s="306"/>
      <c r="AG518" s="306"/>
      <c r="AH518" s="306"/>
      <c r="AI518" s="306"/>
      <c r="AJ518" s="306"/>
      <c r="AK518" s="306"/>
      <c r="AL518" s="306"/>
      <c r="AM518" s="306"/>
      <c r="AN518" s="306"/>
      <c r="AO518" s="306"/>
      <c r="AP518" s="306"/>
      <c r="AQ518" s="306"/>
      <c r="AR518" s="306"/>
      <c r="AS518" s="306"/>
      <c r="AT518" s="306"/>
      <c r="AU518" s="306"/>
    </row>
    <row r="519" spans="2:47" ht="18.75" customHeight="1">
      <c r="B519" s="306" t="s">
        <v>282</v>
      </c>
      <c r="C519" s="306"/>
      <c r="D519" s="306"/>
      <c r="E519" s="306"/>
      <c r="F519" s="306"/>
      <c r="G519" s="306"/>
      <c r="H519" s="306"/>
      <c r="I519" s="306"/>
      <c r="J519" s="306"/>
      <c r="K519" s="306"/>
      <c r="L519" s="306"/>
      <c r="M519" s="306"/>
      <c r="N519" s="306"/>
      <c r="O519" s="306"/>
      <c r="P519" s="306"/>
      <c r="Q519" s="306"/>
      <c r="R519" s="306"/>
      <c r="S519" s="306"/>
      <c r="T519" s="306"/>
      <c r="U519" s="306"/>
      <c r="V519" s="306"/>
      <c r="W519" s="306"/>
      <c r="X519" s="306"/>
      <c r="Y519" s="306"/>
      <c r="Z519" s="306"/>
      <c r="AA519" s="306"/>
      <c r="AB519" s="306"/>
      <c r="AC519" s="306"/>
      <c r="AD519" s="306"/>
      <c r="AE519" s="306"/>
      <c r="AF519" s="306"/>
      <c r="AG519" s="306"/>
      <c r="AH519" s="306"/>
      <c r="AI519" s="306"/>
      <c r="AJ519" s="306"/>
      <c r="AK519" s="306"/>
      <c r="AL519" s="306"/>
      <c r="AM519" s="306"/>
      <c r="AN519" s="306"/>
      <c r="AO519" s="306"/>
      <c r="AP519" s="306"/>
      <c r="AQ519" s="306"/>
      <c r="AR519" s="306"/>
      <c r="AS519" s="306"/>
      <c r="AT519" s="306"/>
      <c r="AU519" s="306"/>
    </row>
    <row r="520" spans="2:47" ht="18.75" customHeight="1">
      <c r="B520" s="306" t="s">
        <v>658</v>
      </c>
      <c r="C520" s="306"/>
      <c r="D520" s="306"/>
      <c r="E520" s="306"/>
      <c r="F520" s="306"/>
      <c r="G520" s="306"/>
      <c r="H520" s="306"/>
      <c r="I520" s="306"/>
      <c r="J520" s="306"/>
      <c r="K520" s="306"/>
      <c r="L520" s="306"/>
      <c r="M520" s="306"/>
      <c r="N520" s="306"/>
      <c r="O520" s="306"/>
      <c r="P520" s="306"/>
      <c r="Q520" s="306"/>
      <c r="R520" s="306"/>
      <c r="S520" s="306"/>
      <c r="T520" s="306"/>
      <c r="U520" s="306"/>
      <c r="V520" s="306"/>
      <c r="W520" s="306"/>
      <c r="X520" s="306"/>
      <c r="Y520" s="306"/>
      <c r="Z520" s="306"/>
      <c r="AA520" s="306"/>
      <c r="AB520" s="306"/>
      <c r="AC520" s="306"/>
      <c r="AD520" s="306"/>
      <c r="AE520" s="306"/>
      <c r="AF520" s="306"/>
      <c r="AG520" s="306"/>
      <c r="AH520" s="306"/>
      <c r="AI520" s="306"/>
      <c r="AJ520" s="306"/>
      <c r="AK520" s="306"/>
      <c r="AL520" s="306"/>
      <c r="AM520" s="306"/>
      <c r="AN520" s="306"/>
      <c r="AO520" s="306"/>
      <c r="AP520" s="306"/>
      <c r="AQ520" s="306"/>
      <c r="AR520" s="306"/>
      <c r="AS520" s="306"/>
      <c r="AT520" s="306"/>
      <c r="AU520" s="306"/>
    </row>
    <row r="521" spans="2:47" ht="18.75" customHeight="1">
      <c r="B521" s="306" t="s">
        <v>283</v>
      </c>
      <c r="C521" s="306"/>
      <c r="D521" s="306"/>
      <c r="E521" s="306"/>
      <c r="F521" s="306"/>
      <c r="G521" s="306"/>
      <c r="H521" s="306"/>
      <c r="I521" s="306"/>
      <c r="J521" s="306"/>
      <c r="K521" s="306"/>
      <c r="L521" s="306"/>
      <c r="M521" s="306"/>
      <c r="N521" s="306"/>
      <c r="O521" s="306"/>
      <c r="P521" s="306"/>
      <c r="Q521" s="306"/>
      <c r="R521" s="306"/>
      <c r="S521" s="306"/>
      <c r="T521" s="306"/>
      <c r="U521" s="306"/>
      <c r="V521" s="306"/>
      <c r="W521" s="306"/>
      <c r="X521" s="306"/>
      <c r="Y521" s="306"/>
      <c r="Z521" s="306"/>
      <c r="AA521" s="306"/>
      <c r="AB521" s="306"/>
      <c r="AC521" s="306"/>
      <c r="AD521" s="306"/>
      <c r="AE521" s="306"/>
      <c r="AF521" s="306"/>
      <c r="AG521" s="306"/>
      <c r="AH521" s="306"/>
      <c r="AI521" s="306"/>
      <c r="AJ521" s="306"/>
      <c r="AK521" s="306"/>
      <c r="AL521" s="306"/>
      <c r="AM521" s="306"/>
      <c r="AN521" s="306"/>
      <c r="AO521" s="306"/>
      <c r="AP521" s="306"/>
      <c r="AQ521" s="306"/>
      <c r="AR521" s="306"/>
      <c r="AS521" s="306"/>
      <c r="AT521" s="306"/>
      <c r="AU521" s="306"/>
    </row>
    <row r="522" spans="2:47" ht="18.75" customHeight="1">
      <c r="B522" s="306" t="s">
        <v>284</v>
      </c>
      <c r="C522" s="306"/>
      <c r="D522" s="306"/>
      <c r="E522" s="306"/>
      <c r="F522" s="306"/>
      <c r="G522" s="306"/>
      <c r="H522" s="306"/>
      <c r="I522" s="306"/>
      <c r="J522" s="306"/>
      <c r="K522" s="306"/>
      <c r="L522" s="306"/>
      <c r="M522" s="306"/>
      <c r="N522" s="306"/>
      <c r="O522" s="306"/>
      <c r="P522" s="306"/>
      <c r="Q522" s="306"/>
      <c r="R522" s="306"/>
      <c r="S522" s="306"/>
      <c r="T522" s="306"/>
      <c r="U522" s="306"/>
      <c r="V522" s="306"/>
      <c r="W522" s="306"/>
      <c r="X522" s="306"/>
      <c r="Y522" s="306"/>
      <c r="Z522" s="306"/>
      <c r="AA522" s="306"/>
      <c r="AB522" s="306"/>
      <c r="AC522" s="306"/>
      <c r="AD522" s="306"/>
      <c r="AE522" s="306"/>
      <c r="AF522" s="306"/>
      <c r="AG522" s="306"/>
      <c r="AH522" s="306"/>
      <c r="AI522" s="306"/>
      <c r="AJ522" s="306"/>
      <c r="AK522" s="306"/>
      <c r="AL522" s="306"/>
      <c r="AM522" s="306"/>
      <c r="AN522" s="306"/>
      <c r="AO522" s="306"/>
      <c r="AP522" s="306"/>
      <c r="AQ522" s="306"/>
      <c r="AR522" s="306"/>
      <c r="AS522" s="306"/>
      <c r="AT522" s="306"/>
      <c r="AU522" s="306"/>
    </row>
    <row r="523" spans="2:47" ht="18.75" customHeight="1">
      <c r="B523" s="306" t="s">
        <v>150</v>
      </c>
      <c r="C523" s="306"/>
      <c r="D523" s="306"/>
      <c r="E523" s="306"/>
      <c r="F523" s="306"/>
      <c r="G523" s="306"/>
      <c r="H523" s="306"/>
      <c r="I523" s="306"/>
      <c r="J523" s="306"/>
      <c r="K523" s="306"/>
      <c r="L523" s="306"/>
      <c r="M523" s="306"/>
      <c r="N523" s="306"/>
      <c r="O523" s="306"/>
      <c r="P523" s="306"/>
      <c r="Q523" s="306"/>
      <c r="R523" s="306"/>
      <c r="S523" s="306"/>
      <c r="T523" s="306"/>
      <c r="U523" s="306"/>
      <c r="V523" s="306"/>
      <c r="W523" s="306"/>
      <c r="X523" s="306"/>
      <c r="Y523" s="306"/>
      <c r="Z523" s="306"/>
      <c r="AA523" s="306"/>
      <c r="AB523" s="306"/>
      <c r="AC523" s="306"/>
      <c r="AD523" s="306"/>
      <c r="AE523" s="306"/>
      <c r="AF523" s="306"/>
      <c r="AG523" s="306"/>
      <c r="AH523" s="306"/>
      <c r="AI523" s="306"/>
      <c r="AJ523" s="306"/>
      <c r="AK523" s="306"/>
      <c r="AL523" s="306"/>
      <c r="AM523" s="306"/>
      <c r="AN523" s="306"/>
      <c r="AO523" s="306"/>
      <c r="AP523" s="306"/>
      <c r="AQ523" s="306"/>
      <c r="AR523" s="306"/>
      <c r="AS523" s="306"/>
      <c r="AT523" s="306"/>
      <c r="AU523" s="306"/>
    </row>
    <row r="524" spans="2:47" ht="18.75" customHeight="1">
      <c r="B524" s="306" t="s">
        <v>150</v>
      </c>
      <c r="C524" s="306"/>
      <c r="D524" s="306"/>
      <c r="E524" s="306"/>
      <c r="F524" s="306"/>
      <c r="G524" s="306"/>
      <c r="H524" s="306"/>
      <c r="I524" s="306"/>
      <c r="J524" s="306"/>
      <c r="K524" s="306"/>
      <c r="L524" s="306"/>
      <c r="M524" s="306"/>
      <c r="N524" s="306"/>
      <c r="O524" s="306"/>
      <c r="P524" s="306"/>
      <c r="Q524" s="306"/>
      <c r="R524" s="306"/>
      <c r="S524" s="306"/>
      <c r="T524" s="306"/>
      <c r="U524" s="306"/>
      <c r="V524" s="306"/>
      <c r="W524" s="306"/>
      <c r="X524" s="306"/>
      <c r="Y524" s="306"/>
      <c r="Z524" s="306"/>
      <c r="AA524" s="306"/>
      <c r="AB524" s="306"/>
      <c r="AC524" s="306"/>
      <c r="AD524" s="306"/>
      <c r="AE524" s="306"/>
      <c r="AF524" s="306"/>
      <c r="AG524" s="306"/>
      <c r="AH524" s="306"/>
      <c r="AI524" s="306"/>
      <c r="AJ524" s="306"/>
      <c r="AK524" s="306"/>
      <c r="AL524" s="306"/>
      <c r="AM524" s="306"/>
      <c r="AN524" s="306"/>
      <c r="AO524" s="306"/>
      <c r="AP524" s="306"/>
      <c r="AQ524" s="306"/>
      <c r="AR524" s="306"/>
      <c r="AS524" s="306"/>
      <c r="AT524" s="306"/>
      <c r="AU524" s="306"/>
    </row>
    <row r="525" spans="2:47" ht="18.75" customHeight="1">
      <c r="B525" s="306" t="s">
        <v>659</v>
      </c>
      <c r="C525" s="306"/>
      <c r="D525" s="306"/>
      <c r="E525" s="306"/>
      <c r="F525" s="306"/>
      <c r="G525" s="306"/>
      <c r="H525" s="306"/>
      <c r="I525" s="306"/>
      <c r="J525" s="306"/>
      <c r="K525" s="306"/>
      <c r="L525" s="306"/>
      <c r="M525" s="306"/>
      <c r="N525" s="306"/>
      <c r="O525" s="306"/>
      <c r="P525" s="306"/>
      <c r="Q525" s="306"/>
      <c r="R525" s="306"/>
      <c r="S525" s="306"/>
      <c r="T525" s="306"/>
      <c r="U525" s="306"/>
      <c r="V525" s="306"/>
      <c r="W525" s="306"/>
      <c r="X525" s="306"/>
      <c r="Y525" s="306"/>
      <c r="Z525" s="306"/>
      <c r="AA525" s="306"/>
      <c r="AB525" s="306"/>
      <c r="AC525" s="306"/>
      <c r="AD525" s="306"/>
      <c r="AE525" s="306"/>
      <c r="AF525" s="306"/>
      <c r="AG525" s="306"/>
      <c r="AH525" s="306"/>
      <c r="AI525" s="306"/>
      <c r="AJ525" s="306"/>
      <c r="AK525" s="306"/>
      <c r="AL525" s="306"/>
      <c r="AM525" s="306"/>
      <c r="AN525" s="306"/>
      <c r="AO525" s="306"/>
      <c r="AP525" s="306"/>
      <c r="AQ525" s="306"/>
      <c r="AR525" s="306"/>
      <c r="AS525" s="306"/>
      <c r="AT525" s="306"/>
      <c r="AU525" s="306"/>
    </row>
    <row r="526" spans="2:47" ht="18.75" customHeight="1">
      <c r="B526" s="306" t="s">
        <v>660</v>
      </c>
      <c r="C526" s="306"/>
      <c r="D526" s="306"/>
      <c r="E526" s="306"/>
      <c r="F526" s="306"/>
      <c r="G526" s="306"/>
      <c r="H526" s="306"/>
      <c r="I526" s="306"/>
      <c r="J526" s="306"/>
      <c r="K526" s="306"/>
      <c r="L526" s="306"/>
      <c r="M526" s="306"/>
      <c r="N526" s="306"/>
      <c r="O526" s="306"/>
      <c r="P526" s="306"/>
      <c r="Q526" s="306"/>
      <c r="R526" s="306"/>
      <c r="S526" s="306"/>
      <c r="T526" s="306"/>
      <c r="U526" s="306"/>
      <c r="V526" s="306"/>
      <c r="W526" s="306"/>
      <c r="X526" s="306"/>
      <c r="Y526" s="306"/>
      <c r="Z526" s="306"/>
      <c r="AA526" s="306"/>
      <c r="AB526" s="306"/>
      <c r="AC526" s="306"/>
      <c r="AD526" s="306"/>
      <c r="AE526" s="306"/>
      <c r="AF526" s="306"/>
      <c r="AG526" s="306"/>
      <c r="AH526" s="306"/>
      <c r="AI526" s="306"/>
      <c r="AJ526" s="306"/>
      <c r="AK526" s="306"/>
      <c r="AL526" s="306"/>
      <c r="AM526" s="306"/>
      <c r="AN526" s="306"/>
      <c r="AO526" s="306"/>
      <c r="AP526" s="306"/>
      <c r="AQ526" s="306"/>
      <c r="AR526" s="306"/>
      <c r="AS526" s="306"/>
      <c r="AT526" s="306"/>
      <c r="AU526" s="306"/>
    </row>
    <row r="527" spans="2:47" ht="18.75" customHeight="1">
      <c r="B527" s="306" t="s">
        <v>661</v>
      </c>
      <c r="C527" s="306"/>
      <c r="D527" s="306"/>
      <c r="E527" s="306"/>
      <c r="F527" s="306"/>
      <c r="G527" s="306"/>
      <c r="H527" s="306"/>
      <c r="I527" s="306"/>
      <c r="J527" s="306"/>
      <c r="K527" s="306"/>
      <c r="L527" s="306"/>
      <c r="M527" s="306"/>
      <c r="N527" s="306"/>
      <c r="O527" s="306"/>
      <c r="P527" s="306"/>
      <c r="Q527" s="306"/>
      <c r="R527" s="306"/>
      <c r="S527" s="306"/>
      <c r="T527" s="306"/>
      <c r="U527" s="306"/>
      <c r="V527" s="306"/>
      <c r="W527" s="306"/>
      <c r="X527" s="306"/>
      <c r="Y527" s="306"/>
      <c r="Z527" s="306"/>
      <c r="AA527" s="306"/>
      <c r="AB527" s="306"/>
      <c r="AC527" s="306"/>
      <c r="AD527" s="306"/>
      <c r="AE527" s="306"/>
      <c r="AF527" s="306"/>
      <c r="AG527" s="306"/>
      <c r="AH527" s="306"/>
      <c r="AI527" s="306"/>
      <c r="AJ527" s="306"/>
      <c r="AK527" s="306"/>
      <c r="AL527" s="306"/>
      <c r="AM527" s="306"/>
      <c r="AN527" s="306"/>
      <c r="AO527" s="306"/>
      <c r="AP527" s="306"/>
      <c r="AQ527" s="306"/>
      <c r="AR527" s="306"/>
      <c r="AS527" s="306"/>
      <c r="AT527" s="306"/>
      <c r="AU527" s="306"/>
    </row>
    <row r="528" spans="2:47" ht="18.75" customHeight="1">
      <c r="B528" s="306" t="s">
        <v>662</v>
      </c>
      <c r="C528" s="306"/>
      <c r="D528" s="306"/>
      <c r="E528" s="306"/>
      <c r="F528" s="306"/>
      <c r="G528" s="306"/>
      <c r="H528" s="306"/>
      <c r="I528" s="306"/>
      <c r="J528" s="306"/>
      <c r="K528" s="306"/>
      <c r="L528" s="306"/>
      <c r="M528" s="306"/>
      <c r="N528" s="306"/>
      <c r="O528" s="306"/>
      <c r="P528" s="306"/>
      <c r="Q528" s="306"/>
      <c r="R528" s="306"/>
      <c r="S528" s="306"/>
      <c r="T528" s="306"/>
      <c r="U528" s="306"/>
      <c r="V528" s="306"/>
      <c r="W528" s="306"/>
      <c r="X528" s="306"/>
      <c r="Y528" s="306"/>
      <c r="Z528" s="306"/>
      <c r="AA528" s="306"/>
      <c r="AB528" s="306"/>
      <c r="AC528" s="306"/>
      <c r="AD528" s="306"/>
      <c r="AE528" s="306"/>
      <c r="AF528" s="306"/>
      <c r="AG528" s="306"/>
      <c r="AH528" s="306"/>
      <c r="AI528" s="306"/>
      <c r="AJ528" s="306"/>
      <c r="AK528" s="306"/>
      <c r="AL528" s="306"/>
      <c r="AM528" s="306"/>
      <c r="AN528" s="306"/>
      <c r="AO528" s="306"/>
      <c r="AP528" s="306"/>
      <c r="AQ528" s="306"/>
      <c r="AR528" s="306"/>
      <c r="AS528" s="306"/>
      <c r="AT528" s="306"/>
      <c r="AU528" s="306"/>
    </row>
    <row r="529" spans="2:47" ht="18.75" customHeight="1">
      <c r="B529" s="306" t="s">
        <v>155</v>
      </c>
      <c r="C529" s="306"/>
      <c r="D529" s="306"/>
      <c r="E529" s="306"/>
      <c r="F529" s="306"/>
      <c r="G529" s="306"/>
      <c r="H529" s="306"/>
      <c r="I529" s="306"/>
      <c r="J529" s="306"/>
      <c r="K529" s="306"/>
      <c r="L529" s="306"/>
      <c r="M529" s="306"/>
      <c r="N529" s="306"/>
      <c r="O529" s="306"/>
      <c r="P529" s="306"/>
      <c r="Q529" s="306"/>
      <c r="R529" s="306"/>
      <c r="S529" s="306"/>
      <c r="T529" s="306"/>
      <c r="U529" s="306"/>
      <c r="V529" s="306"/>
      <c r="W529" s="306"/>
      <c r="X529" s="306"/>
      <c r="Y529" s="306"/>
      <c r="Z529" s="306"/>
      <c r="AA529" s="306"/>
      <c r="AB529" s="306"/>
      <c r="AC529" s="306"/>
      <c r="AD529" s="306"/>
      <c r="AE529" s="306"/>
      <c r="AF529" s="306"/>
      <c r="AG529" s="306"/>
      <c r="AH529" s="306"/>
      <c r="AI529" s="306"/>
      <c r="AJ529" s="306"/>
      <c r="AK529" s="306"/>
      <c r="AL529" s="306"/>
      <c r="AM529" s="306"/>
      <c r="AN529" s="306"/>
      <c r="AO529" s="306"/>
      <c r="AP529" s="306"/>
      <c r="AQ529" s="306"/>
      <c r="AR529" s="306"/>
      <c r="AS529" s="306"/>
      <c r="AT529" s="306"/>
      <c r="AU529" s="306"/>
    </row>
    <row r="530" spans="2:47" ht="18.75" customHeight="1">
      <c r="B530" s="306" t="s">
        <v>155</v>
      </c>
      <c r="C530" s="306"/>
      <c r="D530" s="306"/>
      <c r="E530" s="306"/>
      <c r="F530" s="306"/>
      <c r="G530" s="306"/>
      <c r="H530" s="306"/>
      <c r="I530" s="306"/>
      <c r="J530" s="306"/>
      <c r="K530" s="306"/>
      <c r="L530" s="306"/>
      <c r="M530" s="306"/>
      <c r="N530" s="306"/>
      <c r="O530" s="306"/>
      <c r="P530" s="306"/>
      <c r="Q530" s="306"/>
      <c r="R530" s="306"/>
      <c r="S530" s="306"/>
      <c r="T530" s="306"/>
      <c r="U530" s="306"/>
      <c r="V530" s="306"/>
      <c r="W530" s="306"/>
      <c r="X530" s="306"/>
      <c r="Y530" s="306"/>
      <c r="Z530" s="306"/>
      <c r="AA530" s="306"/>
      <c r="AB530" s="306"/>
      <c r="AC530" s="306"/>
      <c r="AD530" s="306"/>
      <c r="AE530" s="306"/>
      <c r="AF530" s="306"/>
      <c r="AG530" s="306"/>
      <c r="AH530" s="306"/>
      <c r="AI530" s="306"/>
      <c r="AJ530" s="306"/>
      <c r="AK530" s="306"/>
      <c r="AL530" s="306"/>
      <c r="AM530" s="306"/>
      <c r="AN530" s="306"/>
      <c r="AO530" s="306"/>
      <c r="AP530" s="306"/>
      <c r="AQ530" s="306"/>
      <c r="AR530" s="306"/>
      <c r="AS530" s="306"/>
      <c r="AT530" s="306"/>
      <c r="AU530" s="306"/>
    </row>
    <row r="531" spans="2:47" ht="18.75" customHeight="1">
      <c r="B531" s="306" t="s">
        <v>285</v>
      </c>
      <c r="C531" s="306"/>
      <c r="D531" s="306"/>
      <c r="E531" s="306"/>
      <c r="F531" s="306"/>
      <c r="G531" s="306"/>
      <c r="H531" s="306"/>
      <c r="I531" s="306"/>
      <c r="J531" s="306"/>
      <c r="K531" s="306"/>
      <c r="L531" s="306"/>
      <c r="M531" s="306"/>
      <c r="N531" s="306"/>
      <c r="O531" s="306"/>
      <c r="P531" s="306"/>
      <c r="Q531" s="306"/>
      <c r="R531" s="306"/>
      <c r="S531" s="306"/>
      <c r="T531" s="306"/>
      <c r="U531" s="306"/>
      <c r="V531" s="306"/>
      <c r="W531" s="306"/>
      <c r="X531" s="306"/>
      <c r="Y531" s="306"/>
      <c r="Z531" s="306"/>
      <c r="AA531" s="306"/>
      <c r="AB531" s="306"/>
      <c r="AC531" s="306"/>
      <c r="AD531" s="306"/>
      <c r="AE531" s="306"/>
      <c r="AF531" s="306"/>
      <c r="AG531" s="306"/>
      <c r="AH531" s="306"/>
      <c r="AI531" s="306"/>
      <c r="AJ531" s="306"/>
      <c r="AK531" s="306"/>
      <c r="AL531" s="306"/>
      <c r="AM531" s="306"/>
      <c r="AN531" s="306"/>
      <c r="AO531" s="306"/>
      <c r="AP531" s="306"/>
      <c r="AQ531" s="306"/>
      <c r="AR531" s="306"/>
      <c r="AS531" s="306"/>
      <c r="AT531" s="306"/>
      <c r="AU531" s="306"/>
    </row>
    <row r="532" spans="2:47" ht="18.75" customHeight="1">
      <c r="B532" s="306" t="s">
        <v>286</v>
      </c>
      <c r="C532" s="306"/>
      <c r="D532" s="306"/>
      <c r="E532" s="306"/>
      <c r="F532" s="306"/>
      <c r="G532" s="306"/>
      <c r="H532" s="306"/>
      <c r="I532" s="306"/>
      <c r="J532" s="306"/>
      <c r="K532" s="306"/>
      <c r="L532" s="306"/>
      <c r="M532" s="306"/>
      <c r="N532" s="306"/>
      <c r="O532" s="306"/>
      <c r="P532" s="306"/>
      <c r="Q532" s="306"/>
      <c r="R532" s="306"/>
      <c r="S532" s="306"/>
      <c r="T532" s="306"/>
      <c r="U532" s="306"/>
      <c r="V532" s="306"/>
      <c r="W532" s="306"/>
      <c r="X532" s="306"/>
      <c r="Y532" s="306"/>
      <c r="Z532" s="306"/>
      <c r="AA532" s="306"/>
      <c r="AB532" s="306"/>
      <c r="AC532" s="306"/>
      <c r="AD532" s="306"/>
      <c r="AE532" s="306"/>
      <c r="AF532" s="306"/>
      <c r="AG532" s="306"/>
      <c r="AH532" s="306"/>
      <c r="AI532" s="306"/>
      <c r="AJ532" s="306"/>
      <c r="AK532" s="306"/>
      <c r="AL532" s="306"/>
      <c r="AM532" s="306"/>
      <c r="AN532" s="306"/>
      <c r="AO532" s="306"/>
      <c r="AP532" s="306"/>
      <c r="AQ532" s="306"/>
      <c r="AR532" s="306"/>
      <c r="AS532" s="306"/>
      <c r="AT532" s="306"/>
      <c r="AU532" s="306"/>
    </row>
    <row r="533" spans="2:47" ht="18.75" customHeight="1">
      <c r="B533" s="306" t="s">
        <v>287</v>
      </c>
      <c r="C533" s="306"/>
      <c r="D533" s="306"/>
      <c r="E533" s="306"/>
      <c r="F533" s="306"/>
      <c r="G533" s="306"/>
      <c r="H533" s="306"/>
      <c r="I533" s="306"/>
      <c r="J533" s="306"/>
      <c r="K533" s="306"/>
      <c r="L533" s="306"/>
      <c r="M533" s="306"/>
      <c r="N533" s="306"/>
      <c r="O533" s="306"/>
      <c r="P533" s="306"/>
      <c r="Q533" s="306"/>
      <c r="R533" s="306"/>
      <c r="S533" s="306"/>
      <c r="T533" s="306"/>
      <c r="U533" s="306"/>
      <c r="V533" s="306"/>
      <c r="W533" s="306"/>
      <c r="X533" s="306"/>
      <c r="Y533" s="306"/>
      <c r="Z533" s="306"/>
      <c r="AA533" s="306"/>
      <c r="AB533" s="306"/>
      <c r="AC533" s="306"/>
      <c r="AD533" s="306"/>
      <c r="AE533" s="306"/>
      <c r="AF533" s="306"/>
      <c r="AG533" s="306"/>
      <c r="AH533" s="306"/>
      <c r="AI533" s="306"/>
      <c r="AJ533" s="306"/>
      <c r="AK533" s="306"/>
      <c r="AL533" s="306"/>
      <c r="AM533" s="306"/>
      <c r="AN533" s="306"/>
      <c r="AO533" s="306"/>
      <c r="AP533" s="306"/>
      <c r="AQ533" s="306"/>
      <c r="AR533" s="306"/>
      <c r="AS533" s="306"/>
      <c r="AT533" s="306"/>
      <c r="AU533" s="306"/>
    </row>
    <row r="534" spans="2:47" ht="18.75" customHeight="1">
      <c r="B534" s="306" t="s">
        <v>288</v>
      </c>
      <c r="C534" s="306"/>
      <c r="D534" s="306"/>
      <c r="E534" s="306"/>
      <c r="F534" s="306"/>
      <c r="G534" s="306"/>
      <c r="H534" s="306"/>
      <c r="I534" s="306"/>
      <c r="J534" s="306"/>
      <c r="K534" s="306"/>
      <c r="L534" s="306"/>
      <c r="M534" s="306"/>
      <c r="N534" s="306"/>
      <c r="O534" s="306"/>
      <c r="P534" s="306"/>
      <c r="Q534" s="306"/>
      <c r="R534" s="306"/>
      <c r="S534" s="306"/>
      <c r="T534" s="306"/>
      <c r="U534" s="306"/>
      <c r="V534" s="306"/>
      <c r="W534" s="306"/>
      <c r="X534" s="306"/>
      <c r="Y534" s="306"/>
      <c r="Z534" s="306"/>
      <c r="AA534" s="306"/>
      <c r="AB534" s="306"/>
      <c r="AC534" s="306"/>
      <c r="AD534" s="306"/>
      <c r="AE534" s="306"/>
      <c r="AF534" s="306"/>
      <c r="AG534" s="306"/>
      <c r="AH534" s="306"/>
      <c r="AI534" s="306"/>
      <c r="AJ534" s="306"/>
      <c r="AK534" s="306"/>
      <c r="AL534" s="306"/>
      <c r="AM534" s="306"/>
      <c r="AN534" s="306"/>
      <c r="AO534" s="306"/>
      <c r="AP534" s="306"/>
      <c r="AQ534" s="306"/>
      <c r="AR534" s="306"/>
      <c r="AS534" s="306"/>
      <c r="AT534" s="306"/>
      <c r="AU534" s="306"/>
    </row>
    <row r="535" spans="2:47" ht="18.75" customHeight="1">
      <c r="B535" s="306" t="s">
        <v>663</v>
      </c>
      <c r="C535" s="306"/>
      <c r="D535" s="306"/>
      <c r="E535" s="306"/>
      <c r="F535" s="306"/>
      <c r="G535" s="306"/>
      <c r="H535" s="306"/>
      <c r="I535" s="306"/>
      <c r="J535" s="306"/>
      <c r="K535" s="306"/>
      <c r="L535" s="306"/>
      <c r="M535" s="306"/>
      <c r="N535" s="306"/>
      <c r="O535" s="306"/>
      <c r="P535" s="306"/>
      <c r="Q535" s="306"/>
      <c r="R535" s="306"/>
      <c r="S535" s="306"/>
      <c r="T535" s="306"/>
      <c r="U535" s="306"/>
      <c r="V535" s="306"/>
      <c r="W535" s="306"/>
      <c r="X535" s="306"/>
      <c r="Y535" s="306"/>
      <c r="Z535" s="306"/>
      <c r="AA535" s="306"/>
      <c r="AB535" s="306"/>
      <c r="AC535" s="306"/>
      <c r="AD535" s="306"/>
      <c r="AE535" s="306"/>
      <c r="AF535" s="306"/>
      <c r="AG535" s="306"/>
      <c r="AH535" s="306"/>
      <c r="AI535" s="306"/>
      <c r="AJ535" s="306"/>
      <c r="AK535" s="306"/>
      <c r="AL535" s="306"/>
      <c r="AM535" s="306"/>
      <c r="AN535" s="306"/>
      <c r="AO535" s="306"/>
      <c r="AP535" s="306"/>
      <c r="AQ535" s="306"/>
      <c r="AR535" s="306"/>
      <c r="AS535" s="306"/>
      <c r="AT535" s="306"/>
      <c r="AU535" s="306"/>
    </row>
    <row r="536" spans="2:47" ht="18.75" customHeight="1">
      <c r="B536" s="306" t="s">
        <v>288</v>
      </c>
      <c r="C536" s="306"/>
      <c r="D536" s="306"/>
      <c r="E536" s="306"/>
      <c r="F536" s="306"/>
      <c r="G536" s="306"/>
      <c r="H536" s="306"/>
      <c r="I536" s="306"/>
      <c r="J536" s="306"/>
      <c r="K536" s="306"/>
      <c r="L536" s="306"/>
      <c r="M536" s="306"/>
      <c r="N536" s="306"/>
      <c r="O536" s="306"/>
      <c r="P536" s="306"/>
      <c r="Q536" s="306"/>
      <c r="R536" s="306"/>
      <c r="S536" s="306"/>
      <c r="T536" s="306"/>
      <c r="U536" s="306"/>
      <c r="V536" s="306"/>
      <c r="W536" s="306"/>
      <c r="X536" s="306"/>
      <c r="Y536" s="306"/>
      <c r="Z536" s="306"/>
      <c r="AA536" s="306"/>
      <c r="AB536" s="306"/>
      <c r="AC536" s="306"/>
      <c r="AD536" s="306"/>
      <c r="AE536" s="306"/>
      <c r="AF536" s="306"/>
      <c r="AG536" s="306"/>
      <c r="AH536" s="306"/>
      <c r="AI536" s="306"/>
      <c r="AJ536" s="306"/>
      <c r="AK536" s="306"/>
      <c r="AL536" s="306"/>
      <c r="AM536" s="306"/>
      <c r="AN536" s="306"/>
      <c r="AO536" s="306"/>
      <c r="AP536" s="306"/>
      <c r="AQ536" s="306"/>
      <c r="AR536" s="306"/>
      <c r="AS536" s="306"/>
      <c r="AT536" s="306"/>
      <c r="AU536" s="306"/>
    </row>
    <row r="537" spans="2:47" ht="18.75" customHeight="1">
      <c r="B537" s="306" t="s">
        <v>289</v>
      </c>
      <c r="C537" s="306"/>
      <c r="D537" s="306"/>
      <c r="E537" s="306"/>
      <c r="F537" s="306"/>
      <c r="G537" s="306"/>
      <c r="H537" s="306"/>
      <c r="I537" s="306"/>
      <c r="J537" s="306"/>
      <c r="K537" s="306"/>
      <c r="L537" s="306"/>
      <c r="M537" s="306"/>
      <c r="N537" s="306"/>
      <c r="O537" s="306"/>
      <c r="P537" s="306"/>
      <c r="Q537" s="306"/>
      <c r="R537" s="306"/>
      <c r="S537" s="306"/>
      <c r="T537" s="306"/>
      <c r="U537" s="306"/>
      <c r="V537" s="306"/>
      <c r="W537" s="306"/>
      <c r="X537" s="306"/>
      <c r="Y537" s="306"/>
      <c r="Z537" s="306"/>
      <c r="AA537" s="306"/>
      <c r="AB537" s="306"/>
      <c r="AC537" s="306"/>
      <c r="AD537" s="306"/>
      <c r="AE537" s="306"/>
      <c r="AF537" s="306"/>
      <c r="AG537" s="306"/>
      <c r="AH537" s="306"/>
      <c r="AI537" s="306"/>
      <c r="AJ537" s="306"/>
      <c r="AK537" s="306"/>
      <c r="AL537" s="306"/>
      <c r="AM537" s="306"/>
      <c r="AN537" s="306"/>
      <c r="AO537" s="306"/>
      <c r="AP537" s="306"/>
      <c r="AQ537" s="306"/>
      <c r="AR537" s="306"/>
      <c r="AS537" s="306"/>
      <c r="AT537" s="306"/>
      <c r="AU537" s="306"/>
    </row>
    <row r="538" spans="2:47" ht="18.75" customHeight="1">
      <c r="B538" s="307" t="s">
        <v>290</v>
      </c>
      <c r="C538" s="306"/>
      <c r="D538" s="306"/>
      <c r="E538" s="306"/>
      <c r="F538" s="306"/>
      <c r="G538" s="306"/>
      <c r="H538" s="306"/>
      <c r="I538" s="306"/>
      <c r="J538" s="306"/>
      <c r="K538" s="306"/>
      <c r="L538" s="306"/>
      <c r="M538" s="306"/>
      <c r="N538" s="306"/>
      <c r="O538" s="306"/>
      <c r="P538" s="306"/>
      <c r="Q538" s="306"/>
      <c r="R538" s="306"/>
      <c r="S538" s="306"/>
      <c r="T538" s="306"/>
      <c r="U538" s="306"/>
      <c r="V538" s="306"/>
      <c r="W538" s="306"/>
      <c r="X538" s="306"/>
      <c r="Y538" s="306"/>
      <c r="Z538" s="306"/>
      <c r="AA538" s="306"/>
      <c r="AB538" s="306"/>
      <c r="AC538" s="306"/>
      <c r="AD538" s="306"/>
      <c r="AE538" s="306"/>
      <c r="AF538" s="306"/>
      <c r="AG538" s="306"/>
      <c r="AH538" s="306"/>
      <c r="AI538" s="306"/>
      <c r="AJ538" s="306"/>
      <c r="AK538" s="306"/>
      <c r="AL538" s="306"/>
      <c r="AM538" s="306"/>
      <c r="AN538" s="306"/>
      <c r="AO538" s="306"/>
      <c r="AP538" s="306"/>
      <c r="AQ538" s="306"/>
      <c r="AR538" s="306"/>
      <c r="AS538" s="306"/>
      <c r="AT538" s="306"/>
      <c r="AU538" s="306"/>
    </row>
    <row r="540" spans="2:47" ht="18.75" customHeight="1">
      <c r="B540" s="314" t="s">
        <v>813</v>
      </c>
    </row>
    <row r="541" spans="2:47" ht="18.75" customHeight="1">
      <c r="B541" s="314"/>
    </row>
    <row r="542" spans="2:47" ht="18.75" customHeight="1">
      <c r="B542" s="314"/>
      <c r="AT542" s="305" t="s">
        <v>313</v>
      </c>
    </row>
    <row r="543" spans="2:47" ht="18.75" customHeight="1">
      <c r="B543" s="314"/>
      <c r="AT543" s="305" t="s">
        <v>314</v>
      </c>
    </row>
    <row r="544" spans="2:47" ht="18.75" customHeight="1">
      <c r="B544" s="314"/>
      <c r="AT544" s="305" t="s">
        <v>310</v>
      </c>
    </row>
    <row r="545" spans="2:6" ht="18.75" customHeight="1">
      <c r="B545" s="311"/>
      <c r="E545" s="707"/>
      <c r="F545" s="707"/>
    </row>
  </sheetData>
  <mergeCells count="6">
    <mergeCell ref="E545:F545"/>
    <mergeCell ref="B2:AU2"/>
    <mergeCell ref="B3:AU3"/>
    <mergeCell ref="B4:AU4"/>
    <mergeCell ref="B6:B7"/>
    <mergeCell ref="AU6:AU7"/>
  </mergeCells>
  <pageMargins left="0.47244094488188981" right="0.35433070866141736" top="0.74803149606299213" bottom="0.35433070866141736" header="0.31496062992125984" footer="0.31496062992125984"/>
  <pageSetup scale="72" orientation="portrait" r:id="rId1"/>
  <rowBreaks count="1" manualBreakCount="1">
    <brk id="50" min="1" max="4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7"/>
  <sheetViews>
    <sheetView view="pageBreakPreview" zoomScaleNormal="100" zoomScaleSheetLayoutView="100" zoomScalePageLayoutView="70" workbookViewId="0">
      <selection activeCell="H11" sqref="H11"/>
    </sheetView>
  </sheetViews>
  <sheetFormatPr defaultRowHeight="24" customHeight="1"/>
  <cols>
    <col min="1" max="1" width="6.33203125" bestFit="1" customWidth="1"/>
    <col min="2" max="2" width="18.88671875" bestFit="1" customWidth="1"/>
    <col min="3" max="3" width="9.88671875" bestFit="1" customWidth="1"/>
    <col min="4" max="4" width="9" bestFit="1" customWidth="1"/>
    <col min="5" max="5" width="18.77734375" customWidth="1"/>
    <col min="6" max="7" width="12.88671875" customWidth="1"/>
    <col min="8" max="8" width="13.33203125" customWidth="1"/>
    <col min="9" max="9" width="3.21875" customWidth="1"/>
  </cols>
  <sheetData>
    <row r="1" spans="1:8" ht="24" customHeight="1">
      <c r="H1" s="136" t="s">
        <v>392</v>
      </c>
    </row>
    <row r="2" spans="1:8" ht="24" customHeight="1">
      <c r="A2" s="717" t="s">
        <v>399</v>
      </c>
      <c r="B2" s="717"/>
      <c r="C2" s="717"/>
      <c r="D2" s="717"/>
      <c r="E2" s="717"/>
      <c r="F2" s="717"/>
      <c r="G2" s="717"/>
      <c r="H2" s="717"/>
    </row>
    <row r="3" spans="1:8" ht="24" customHeight="1">
      <c r="A3" s="717" t="s">
        <v>814</v>
      </c>
      <c r="B3" s="717"/>
      <c r="C3" s="717"/>
      <c r="D3" s="717"/>
      <c r="E3" s="717"/>
      <c r="F3" s="717"/>
      <c r="G3" s="717"/>
      <c r="H3" s="717"/>
    </row>
    <row r="4" spans="1:8" ht="24" customHeight="1">
      <c r="A4" s="717" t="s">
        <v>881</v>
      </c>
      <c r="B4" s="717"/>
      <c r="C4" s="717"/>
      <c r="D4" s="717"/>
      <c r="E4" s="717"/>
      <c r="F4" s="717"/>
      <c r="G4" s="717"/>
      <c r="H4" s="717"/>
    </row>
    <row r="5" spans="1:8" ht="24" customHeight="1">
      <c r="A5" s="717" t="s">
        <v>1037</v>
      </c>
      <c r="B5" s="717"/>
      <c r="C5" s="717"/>
      <c r="D5" s="717"/>
      <c r="E5" s="717"/>
      <c r="F5" s="717"/>
      <c r="G5" s="717"/>
      <c r="H5" s="717"/>
    </row>
    <row r="6" spans="1:8" ht="24" customHeight="1">
      <c r="A6" s="730"/>
      <c r="B6" s="730"/>
      <c r="C6" s="730"/>
      <c r="D6" s="730"/>
      <c r="E6" s="730"/>
      <c r="F6" s="730"/>
      <c r="G6" s="730"/>
      <c r="H6" s="730"/>
    </row>
    <row r="7" spans="1:8" ht="24" customHeight="1">
      <c r="A7" s="727" t="s">
        <v>0</v>
      </c>
      <c r="B7" s="727" t="s">
        <v>677</v>
      </c>
      <c r="C7" s="824" t="s">
        <v>882</v>
      </c>
      <c r="D7" s="824"/>
      <c r="E7" s="727" t="s">
        <v>2</v>
      </c>
      <c r="F7" s="727" t="s">
        <v>3</v>
      </c>
      <c r="G7" s="343" t="s">
        <v>397</v>
      </c>
      <c r="H7" s="343" t="s">
        <v>883</v>
      </c>
    </row>
    <row r="8" spans="1:8" ht="24" customHeight="1">
      <c r="A8" s="728"/>
      <c r="B8" s="728"/>
      <c r="C8" s="345" t="s">
        <v>24</v>
      </c>
      <c r="D8" s="345" t="s">
        <v>1</v>
      </c>
      <c r="E8" s="728"/>
      <c r="F8" s="728"/>
      <c r="G8" s="344" t="s">
        <v>28</v>
      </c>
      <c r="H8" s="344" t="s">
        <v>24</v>
      </c>
    </row>
    <row r="9" spans="1:8" ht="24" customHeight="1">
      <c r="A9" s="3"/>
      <c r="B9" s="3"/>
      <c r="C9" s="3"/>
      <c r="D9" s="3"/>
      <c r="E9" s="3"/>
      <c r="F9" s="3"/>
      <c r="G9" s="3"/>
      <c r="H9" s="3"/>
    </row>
    <row r="10" spans="1:8" ht="24" customHeight="1">
      <c r="A10" s="4"/>
      <c r="B10" s="4"/>
      <c r="C10" s="4"/>
      <c r="D10" s="4"/>
      <c r="E10" s="4"/>
      <c r="F10" s="4"/>
      <c r="G10" s="4"/>
      <c r="H10" s="4"/>
    </row>
    <row r="11" spans="1:8" ht="24" customHeight="1">
      <c r="A11" s="4"/>
      <c r="B11" s="4"/>
      <c r="C11" s="4"/>
      <c r="D11" s="4"/>
      <c r="E11" s="4"/>
      <c r="F11" s="4"/>
      <c r="G11" s="4"/>
      <c r="H11" s="4"/>
    </row>
    <row r="12" spans="1:8" ht="24" customHeight="1">
      <c r="A12" s="4"/>
      <c r="B12" s="4"/>
      <c r="C12" s="4"/>
      <c r="D12" s="4"/>
      <c r="E12" s="4"/>
      <c r="F12" s="4"/>
      <c r="G12" s="4"/>
      <c r="H12" s="4"/>
    </row>
    <row r="13" spans="1:8" ht="24" customHeight="1">
      <c r="A13" s="4"/>
      <c r="B13" s="4"/>
      <c r="C13" s="4"/>
      <c r="D13" s="4"/>
      <c r="E13" s="4"/>
      <c r="F13" s="4"/>
      <c r="G13" s="4"/>
      <c r="H13" s="4"/>
    </row>
    <row r="14" spans="1:8" ht="24" customHeight="1">
      <c r="A14" s="4"/>
      <c r="B14" s="4"/>
      <c r="C14" s="4"/>
      <c r="D14" s="4"/>
      <c r="E14" s="4"/>
      <c r="F14" s="4"/>
      <c r="G14" s="4"/>
      <c r="H14" s="4"/>
    </row>
    <row r="15" spans="1:8" ht="24" customHeight="1">
      <c r="A15" s="4"/>
      <c r="B15" s="4"/>
      <c r="C15" s="4"/>
      <c r="D15" s="4"/>
      <c r="E15" s="4"/>
      <c r="F15" s="4"/>
      <c r="G15" s="4"/>
      <c r="H15" s="4"/>
    </row>
    <row r="16" spans="1:8" ht="24" customHeight="1">
      <c r="A16" s="4"/>
      <c r="B16" s="4"/>
      <c r="C16" s="4"/>
      <c r="D16" s="4"/>
      <c r="E16" s="4"/>
      <c r="F16" s="4"/>
      <c r="G16" s="4"/>
      <c r="H16" s="4"/>
    </row>
    <row r="17" spans="1:8" ht="24" customHeight="1">
      <c r="A17" s="4"/>
      <c r="B17" s="4"/>
      <c r="C17" s="4"/>
      <c r="D17" s="4"/>
      <c r="E17" s="4"/>
      <c r="F17" s="4"/>
      <c r="G17" s="4"/>
      <c r="H17" s="4"/>
    </row>
    <row r="18" spans="1:8" ht="24" customHeight="1">
      <c r="A18" s="4"/>
      <c r="B18" s="4"/>
      <c r="C18" s="4"/>
      <c r="D18" s="4"/>
      <c r="E18" s="4"/>
      <c r="F18" s="4"/>
      <c r="G18" s="4"/>
      <c r="H18" s="4"/>
    </row>
    <row r="19" spans="1:8" ht="24" customHeight="1">
      <c r="A19" s="4"/>
      <c r="B19" s="4"/>
      <c r="C19" s="4"/>
      <c r="D19" s="4"/>
      <c r="E19" s="4"/>
      <c r="F19" s="4"/>
      <c r="G19" s="4"/>
      <c r="H19" s="4"/>
    </row>
    <row r="20" spans="1:8" ht="24" customHeight="1">
      <c r="A20" s="4"/>
      <c r="B20" s="4"/>
      <c r="C20" s="4"/>
      <c r="D20" s="4"/>
      <c r="E20" s="4"/>
      <c r="F20" s="4"/>
      <c r="G20" s="4"/>
      <c r="H20" s="4"/>
    </row>
    <row r="21" spans="1:8" ht="24" customHeight="1">
      <c r="A21" s="4"/>
      <c r="B21" s="4"/>
      <c r="C21" s="4"/>
      <c r="D21" s="4"/>
      <c r="E21" s="4"/>
      <c r="F21" s="4"/>
      <c r="G21" s="4"/>
      <c r="H21" s="4"/>
    </row>
    <row r="22" spans="1:8" ht="24" customHeight="1">
      <c r="A22" s="4"/>
      <c r="B22" s="4"/>
      <c r="C22" s="4"/>
      <c r="D22" s="4"/>
      <c r="E22" s="4"/>
      <c r="F22" s="4"/>
      <c r="G22" s="4"/>
      <c r="H22" s="4"/>
    </row>
    <row r="23" spans="1:8" ht="24" customHeight="1">
      <c r="A23" s="4"/>
      <c r="B23" s="4"/>
      <c r="C23" s="4"/>
      <c r="D23" s="4"/>
      <c r="E23" s="4"/>
      <c r="F23" s="4"/>
      <c r="G23" s="4"/>
      <c r="H23" s="4"/>
    </row>
    <row r="24" spans="1:8" ht="24" customHeight="1">
      <c r="A24" s="4"/>
      <c r="B24" s="4"/>
      <c r="C24" s="4"/>
      <c r="D24" s="4"/>
      <c r="E24" s="4"/>
      <c r="F24" s="4"/>
      <c r="G24" s="4"/>
      <c r="H24" s="4"/>
    </row>
    <row r="25" spans="1:8" ht="24" customHeight="1">
      <c r="A25" s="4"/>
      <c r="B25" s="4"/>
      <c r="C25" s="4"/>
      <c r="D25" s="4"/>
      <c r="E25" s="4"/>
      <c r="F25" s="4"/>
      <c r="G25" s="4"/>
      <c r="H25" s="4"/>
    </row>
    <row r="26" spans="1:8" ht="24" customHeight="1">
      <c r="A26" s="4"/>
      <c r="B26" s="4"/>
      <c r="C26" s="4"/>
      <c r="D26" s="4"/>
      <c r="E26" s="4"/>
      <c r="F26" s="4"/>
      <c r="G26" s="4"/>
      <c r="H26" s="4"/>
    </row>
    <row r="27" spans="1:8" ht="24" customHeight="1" thickBot="1">
      <c r="A27" s="714" t="s">
        <v>382</v>
      </c>
      <c r="B27" s="729"/>
      <c r="C27" s="729"/>
      <c r="D27" s="729"/>
      <c r="E27" s="715"/>
      <c r="F27" s="7"/>
      <c r="G27" s="4"/>
      <c r="H27" s="4"/>
    </row>
    <row r="28" spans="1:8" ht="24" customHeight="1" thickTop="1">
      <c r="A28" s="38"/>
      <c r="B28" s="38"/>
      <c r="C28" s="38"/>
      <c r="D28" s="38"/>
      <c r="E28" s="38"/>
      <c r="F28" s="1"/>
      <c r="G28" s="1"/>
      <c r="H28" s="1"/>
    </row>
    <row r="29" spans="1:8" ht="24" customHeight="1">
      <c r="A29" s="5" t="s">
        <v>822</v>
      </c>
      <c r="B29" s="5"/>
      <c r="C29" s="38"/>
      <c r="D29" s="38"/>
      <c r="E29" s="38"/>
      <c r="F29" s="1"/>
    </row>
    <row r="30" spans="1:8" ht="24" customHeight="1">
      <c r="A30" s="1"/>
      <c r="B30" s="1" t="s">
        <v>836</v>
      </c>
      <c r="C30" s="38"/>
      <c r="D30" s="38"/>
      <c r="E30" s="38"/>
      <c r="F30" s="1"/>
    </row>
    <row r="31" spans="1:8" ht="24" customHeight="1">
      <c r="A31" s="1"/>
      <c r="B31" s="1" t="s">
        <v>884</v>
      </c>
      <c r="C31" s="38"/>
      <c r="D31" s="38"/>
      <c r="E31" s="38"/>
      <c r="F31" s="1"/>
    </row>
    <row r="32" spans="1:8" ht="24" customHeight="1">
      <c r="A32" s="1"/>
      <c r="B32" s="1" t="s">
        <v>845</v>
      </c>
      <c r="C32" s="1"/>
      <c r="D32" s="1"/>
      <c r="E32" s="1"/>
      <c r="F32" s="1"/>
      <c r="G32" s="1"/>
      <c r="H32" s="1"/>
    </row>
    <row r="33" spans="1:8" ht="24" customHeight="1">
      <c r="A33" s="1"/>
      <c r="B33" s="1"/>
      <c r="C33" s="1"/>
      <c r="D33" s="1"/>
      <c r="F33" s="1"/>
      <c r="H33" s="1"/>
    </row>
    <row r="34" spans="1:8" ht="24" customHeight="1">
      <c r="A34" s="1"/>
      <c r="B34" s="328"/>
      <c r="C34" s="1"/>
      <c r="D34" s="1"/>
      <c r="F34" s="1"/>
      <c r="H34" s="1"/>
    </row>
    <row r="35" spans="1:8" ht="24" customHeight="1">
      <c r="F35" s="1"/>
      <c r="G35" s="1" t="s">
        <v>313</v>
      </c>
      <c r="H35" s="1"/>
    </row>
    <row r="36" spans="1:8" ht="24" customHeight="1">
      <c r="G36" s="1" t="s">
        <v>314</v>
      </c>
      <c r="H36" s="1"/>
    </row>
    <row r="37" spans="1:8" ht="24" customHeight="1">
      <c r="G37" s="1" t="s">
        <v>310</v>
      </c>
      <c r="H37" s="1"/>
    </row>
  </sheetData>
  <mergeCells count="11">
    <mergeCell ref="F7:F8"/>
    <mergeCell ref="A5:H5"/>
    <mergeCell ref="A2:H2"/>
    <mergeCell ref="A6:H6"/>
    <mergeCell ref="A3:H3"/>
    <mergeCell ref="A4:H4"/>
    <mergeCell ref="A27:E27"/>
    <mergeCell ref="C7:D7"/>
    <mergeCell ref="A7:A8"/>
    <mergeCell ref="B7:B8"/>
    <mergeCell ref="E7:E8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3"/>
  <sheetViews>
    <sheetView view="pageBreakPreview" zoomScaleNormal="85" zoomScaleSheetLayoutView="100" workbookViewId="0">
      <selection activeCell="H11" sqref="H11"/>
    </sheetView>
  </sheetViews>
  <sheetFormatPr defaultColWidth="9" defaultRowHeight="24.6"/>
  <cols>
    <col min="1" max="1" width="6.109375" style="1" customWidth="1"/>
    <col min="2" max="3" width="10" style="1" customWidth="1"/>
    <col min="4" max="5" width="9.6640625" style="1" customWidth="1"/>
    <col min="6" max="6" width="18.88671875" style="1" bestFit="1" customWidth="1"/>
    <col min="7" max="7" width="13.77734375" style="1" customWidth="1"/>
    <col min="8" max="8" width="8.6640625" style="1" bestFit="1" customWidth="1"/>
    <col min="9" max="9" width="12.33203125" style="1" bestFit="1" customWidth="1"/>
    <col min="10" max="10" width="11.88671875" style="1" customWidth="1"/>
    <col min="11" max="11" width="9.109375" style="1" bestFit="1" customWidth="1"/>
    <col min="12" max="12" width="12" style="1" customWidth="1"/>
    <col min="13" max="16384" width="9" style="1"/>
  </cols>
  <sheetData>
    <row r="1" spans="1:12">
      <c r="L1" s="37" t="s">
        <v>395</v>
      </c>
    </row>
    <row r="2" spans="1:12" ht="21" customHeight="1">
      <c r="A2" s="717" t="s">
        <v>399</v>
      </c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</row>
    <row r="3" spans="1:12" ht="21" customHeight="1">
      <c r="A3" s="717" t="s">
        <v>814</v>
      </c>
      <c r="B3" s="717"/>
      <c r="C3" s="717"/>
      <c r="D3" s="717"/>
      <c r="E3" s="717"/>
      <c r="F3" s="717"/>
      <c r="G3" s="717"/>
      <c r="H3" s="717"/>
      <c r="I3" s="717"/>
      <c r="J3" s="717"/>
      <c r="K3" s="717"/>
      <c r="L3" s="717"/>
    </row>
    <row r="4" spans="1:12" ht="21" customHeight="1">
      <c r="A4" s="717" t="s">
        <v>885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</row>
    <row r="5" spans="1:12" ht="21" customHeight="1">
      <c r="A5" s="717" t="s">
        <v>1037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</row>
    <row r="6" spans="1:12" ht="21" customHeight="1">
      <c r="A6" s="325"/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 t="s">
        <v>665</v>
      </c>
    </row>
    <row r="7" spans="1:12" ht="21.75" customHeight="1">
      <c r="A7" s="737" t="s">
        <v>0</v>
      </c>
      <c r="B7" s="714" t="s">
        <v>675</v>
      </c>
      <c r="C7" s="715"/>
      <c r="D7" s="714" t="s">
        <v>886</v>
      </c>
      <c r="E7" s="715"/>
      <c r="F7" s="727" t="s">
        <v>677</v>
      </c>
      <c r="G7" s="727" t="s">
        <v>2</v>
      </c>
      <c r="H7" s="727" t="s">
        <v>3</v>
      </c>
      <c r="I7" s="293" t="s">
        <v>20</v>
      </c>
      <c r="J7" s="727" t="s">
        <v>393</v>
      </c>
      <c r="K7" s="727" t="s">
        <v>394</v>
      </c>
      <c r="L7" s="343" t="s">
        <v>883</v>
      </c>
    </row>
    <row r="8" spans="1:12">
      <c r="A8" s="739"/>
      <c r="B8" s="331" t="s">
        <v>676</v>
      </c>
      <c r="C8" s="110" t="s">
        <v>1</v>
      </c>
      <c r="D8" s="331" t="s">
        <v>5</v>
      </c>
      <c r="E8" s="110" t="s">
        <v>1</v>
      </c>
      <c r="F8" s="728"/>
      <c r="G8" s="728"/>
      <c r="H8" s="728"/>
      <c r="I8" s="238" t="s">
        <v>8</v>
      </c>
      <c r="J8" s="728"/>
      <c r="K8" s="728"/>
      <c r="L8" s="344" t="s">
        <v>24</v>
      </c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9" spans="1:12">
      <c r="A29" s="5" t="s">
        <v>822</v>
      </c>
    </row>
    <row r="30" spans="1:12">
      <c r="B30" s="1" t="s">
        <v>836</v>
      </c>
    </row>
    <row r="31" spans="1:12">
      <c r="B31" s="1" t="s">
        <v>847</v>
      </c>
      <c r="H31" s="719" t="s">
        <v>313</v>
      </c>
      <c r="I31" s="719"/>
      <c r="J31" s="719"/>
      <c r="K31" s="17"/>
    </row>
    <row r="32" spans="1:12">
      <c r="H32" s="719" t="s">
        <v>314</v>
      </c>
      <c r="I32" s="719"/>
      <c r="J32" s="719"/>
      <c r="K32" s="17"/>
    </row>
    <row r="33" spans="8:11">
      <c r="H33" s="719" t="s">
        <v>310</v>
      </c>
      <c r="I33" s="719"/>
      <c r="J33" s="719"/>
      <c r="K33" s="17"/>
    </row>
  </sheetData>
  <mergeCells count="15">
    <mergeCell ref="H31:J31"/>
    <mergeCell ref="H32:J32"/>
    <mergeCell ref="H33:J33"/>
    <mergeCell ref="A5:L5"/>
    <mergeCell ref="A2:L2"/>
    <mergeCell ref="A3:L3"/>
    <mergeCell ref="A4:L4"/>
    <mergeCell ref="B7:C7"/>
    <mergeCell ref="A7:A8"/>
    <mergeCell ref="K7:K8"/>
    <mergeCell ref="D7:E7"/>
    <mergeCell ref="F7:F8"/>
    <mergeCell ref="G7:G8"/>
    <mergeCell ref="H7:H8"/>
    <mergeCell ref="J7:J8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6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1"/>
  <sheetViews>
    <sheetView view="pageBreakPreview" zoomScaleNormal="55" zoomScaleSheetLayoutView="100" workbookViewId="0">
      <selection activeCell="H11" sqref="H11"/>
    </sheetView>
  </sheetViews>
  <sheetFormatPr defaultRowHeight="24" customHeight="1"/>
  <cols>
    <col min="1" max="1" width="6.33203125" bestFit="1" customWidth="1"/>
    <col min="2" max="2" width="11" customWidth="1"/>
    <col min="3" max="3" width="19.77734375" customWidth="1"/>
    <col min="4" max="4" width="20.77734375" customWidth="1"/>
    <col min="5" max="6" width="12.109375" customWidth="1"/>
    <col min="7" max="7" width="11.88671875" customWidth="1"/>
  </cols>
  <sheetData>
    <row r="1" spans="1:7" ht="24" customHeight="1">
      <c r="G1" s="107" t="s">
        <v>664</v>
      </c>
    </row>
    <row r="2" spans="1:7" ht="24" customHeight="1">
      <c r="A2" s="717" t="s">
        <v>399</v>
      </c>
      <c r="B2" s="717"/>
      <c r="C2" s="717"/>
      <c r="D2" s="717"/>
      <c r="E2" s="717"/>
      <c r="F2" s="717"/>
      <c r="G2" s="717"/>
    </row>
    <row r="3" spans="1:7" ht="24" customHeight="1">
      <c r="A3" s="717" t="s">
        <v>814</v>
      </c>
      <c r="B3" s="717"/>
      <c r="C3" s="717"/>
      <c r="D3" s="717"/>
      <c r="E3" s="717"/>
      <c r="F3" s="717"/>
      <c r="G3" s="717"/>
    </row>
    <row r="4" spans="1:7" ht="24" customHeight="1">
      <c r="A4" s="717" t="s">
        <v>305</v>
      </c>
      <c r="B4" s="717"/>
      <c r="C4" s="717"/>
      <c r="D4" s="717"/>
      <c r="E4" s="717"/>
      <c r="F4" s="717"/>
      <c r="G4" s="717"/>
    </row>
    <row r="5" spans="1:7" ht="24" customHeight="1">
      <c r="A5" s="717" t="s">
        <v>1037</v>
      </c>
      <c r="B5" s="717"/>
      <c r="C5" s="717"/>
      <c r="D5" s="717"/>
      <c r="E5" s="717"/>
      <c r="F5" s="717"/>
      <c r="G5" s="717"/>
    </row>
    <row r="6" spans="1:7" ht="24" customHeight="1">
      <c r="A6" s="730"/>
      <c r="B6" s="730"/>
      <c r="C6" s="730"/>
      <c r="D6" s="730"/>
      <c r="E6" s="730"/>
      <c r="F6" s="730"/>
      <c r="G6" s="730"/>
    </row>
    <row r="7" spans="1:7" s="16" customFormat="1" ht="24" customHeight="1">
      <c r="A7" s="727" t="s">
        <v>0</v>
      </c>
      <c r="B7" s="727" t="s">
        <v>1</v>
      </c>
      <c r="C7" s="727" t="s">
        <v>677</v>
      </c>
      <c r="D7" s="727" t="s">
        <v>2</v>
      </c>
      <c r="E7" s="727" t="s">
        <v>3</v>
      </c>
      <c r="F7" s="737" t="s">
        <v>672</v>
      </c>
      <c r="G7" s="343" t="s">
        <v>883</v>
      </c>
    </row>
    <row r="8" spans="1:7" s="16" customFormat="1" ht="24" customHeight="1">
      <c r="A8" s="728"/>
      <c r="B8" s="728"/>
      <c r="C8" s="728"/>
      <c r="D8" s="728"/>
      <c r="E8" s="728"/>
      <c r="F8" s="739"/>
      <c r="G8" s="344" t="s">
        <v>24</v>
      </c>
    </row>
    <row r="9" spans="1:7" ht="24" customHeight="1">
      <c r="A9" s="3"/>
      <c r="B9" s="3"/>
      <c r="C9" s="3"/>
      <c r="D9" s="3"/>
      <c r="E9" s="3"/>
      <c r="F9" s="3"/>
      <c r="G9" s="3"/>
    </row>
    <row r="10" spans="1:7" ht="24" customHeight="1">
      <c r="A10" s="4"/>
      <c r="B10" s="4"/>
      <c r="C10" s="4"/>
      <c r="D10" s="4"/>
      <c r="E10" s="4"/>
      <c r="F10" s="4"/>
      <c r="G10" s="4"/>
    </row>
    <row r="11" spans="1:7" ht="24" customHeight="1">
      <c r="A11" s="4"/>
      <c r="B11" s="4"/>
      <c r="C11" s="4"/>
      <c r="D11" s="4"/>
      <c r="E11" s="4"/>
      <c r="F11" s="4"/>
      <c r="G11" s="4"/>
    </row>
    <row r="12" spans="1:7" ht="24" customHeight="1">
      <c r="A12" s="4"/>
      <c r="B12" s="4"/>
      <c r="C12" s="4"/>
      <c r="D12" s="4"/>
      <c r="E12" s="4"/>
      <c r="F12" s="4"/>
      <c r="G12" s="4"/>
    </row>
    <row r="13" spans="1:7" ht="24" customHeight="1">
      <c r="A13" s="4"/>
      <c r="B13" s="4"/>
      <c r="C13" s="4"/>
      <c r="D13" s="4"/>
      <c r="E13" s="4"/>
      <c r="F13" s="4"/>
      <c r="G13" s="4"/>
    </row>
    <row r="14" spans="1:7" ht="24" customHeight="1">
      <c r="A14" s="4"/>
      <c r="B14" s="4"/>
      <c r="C14" s="4"/>
      <c r="D14" s="4"/>
      <c r="E14" s="4"/>
      <c r="F14" s="4"/>
      <c r="G14" s="4"/>
    </row>
    <row r="15" spans="1:7" ht="24" customHeight="1">
      <c r="A15" s="4"/>
      <c r="B15" s="4"/>
      <c r="C15" s="4"/>
      <c r="D15" s="4"/>
      <c r="E15" s="4"/>
      <c r="F15" s="4"/>
      <c r="G15" s="4"/>
    </row>
    <row r="16" spans="1:7" ht="24" customHeight="1">
      <c r="A16" s="4"/>
      <c r="B16" s="4"/>
      <c r="C16" s="4"/>
      <c r="D16" s="4"/>
      <c r="E16" s="4"/>
      <c r="F16" s="4"/>
      <c r="G16" s="4"/>
    </row>
    <row r="17" spans="1:7" ht="24" customHeight="1">
      <c r="A17" s="4"/>
      <c r="B17" s="4"/>
      <c r="C17" s="4"/>
      <c r="D17" s="4"/>
      <c r="E17" s="4"/>
      <c r="F17" s="4"/>
      <c r="G17" s="4"/>
    </row>
    <row r="18" spans="1:7" ht="24" customHeight="1">
      <c r="A18" s="4"/>
      <c r="B18" s="4"/>
      <c r="C18" s="4"/>
      <c r="D18" s="4"/>
      <c r="E18" s="4"/>
      <c r="F18" s="4"/>
      <c r="G18" s="4"/>
    </row>
    <row r="19" spans="1:7" ht="24" customHeight="1">
      <c r="A19" s="4"/>
      <c r="B19" s="4"/>
      <c r="C19" s="4"/>
      <c r="D19" s="4"/>
      <c r="E19" s="4"/>
      <c r="F19" s="4"/>
      <c r="G19" s="4"/>
    </row>
    <row r="20" spans="1:7" ht="24" customHeight="1">
      <c r="A20" s="4"/>
      <c r="B20" s="4"/>
      <c r="C20" s="4"/>
      <c r="D20" s="4"/>
      <c r="E20" s="4"/>
      <c r="F20" s="4"/>
      <c r="G20" s="4"/>
    </row>
    <row r="21" spans="1:7" ht="24" customHeight="1">
      <c r="A21" s="4"/>
      <c r="B21" s="4"/>
      <c r="C21" s="4"/>
      <c r="D21" s="4"/>
      <c r="E21" s="4"/>
      <c r="F21" s="4"/>
      <c r="G21" s="4"/>
    </row>
    <row r="22" spans="1:7" ht="24" customHeight="1">
      <c r="A22" s="4"/>
      <c r="B22" s="4"/>
      <c r="C22" s="4"/>
      <c r="D22" s="4"/>
      <c r="E22" s="4"/>
      <c r="F22" s="4"/>
      <c r="G22" s="4"/>
    </row>
    <row r="23" spans="1:7" ht="24" customHeight="1">
      <c r="A23" s="4"/>
      <c r="B23" s="4"/>
      <c r="C23" s="4"/>
      <c r="D23" s="4"/>
      <c r="E23" s="4"/>
      <c r="F23" s="4"/>
      <c r="G23" s="4"/>
    </row>
    <row r="24" spans="1:7" ht="24" customHeight="1">
      <c r="A24" s="4"/>
      <c r="B24" s="4"/>
      <c r="C24" s="4"/>
      <c r="D24" s="4"/>
      <c r="E24" s="4"/>
      <c r="F24" s="4"/>
      <c r="G24" s="4"/>
    </row>
    <row r="25" spans="1:7" ht="24" customHeight="1">
      <c r="A25" s="4"/>
      <c r="B25" s="4"/>
      <c r="C25" s="4"/>
      <c r="D25" s="4"/>
      <c r="E25" s="4"/>
      <c r="F25" s="4"/>
      <c r="G25" s="4"/>
    </row>
    <row r="26" spans="1:7" ht="24" customHeight="1">
      <c r="A26" s="4"/>
      <c r="B26" s="4"/>
      <c r="C26" s="4"/>
      <c r="D26" s="4"/>
      <c r="E26" s="4"/>
      <c r="F26" s="4"/>
      <c r="G26" s="4"/>
    </row>
    <row r="27" spans="1:7" ht="24" customHeight="1">
      <c r="A27" s="1"/>
      <c r="B27" s="1"/>
      <c r="C27" s="1"/>
      <c r="D27" s="1"/>
      <c r="E27" s="1"/>
      <c r="F27" s="1"/>
      <c r="G27" s="1"/>
    </row>
    <row r="28" spans="1:7" ht="24" customHeight="1">
      <c r="A28" s="5" t="s">
        <v>887</v>
      </c>
      <c r="B28" s="1"/>
      <c r="C28" s="1"/>
      <c r="D28" s="1"/>
      <c r="E28" s="1"/>
      <c r="F28" s="1"/>
      <c r="G28" s="1"/>
    </row>
    <row r="29" spans="1:7" ht="24" customHeight="1">
      <c r="A29" s="1"/>
      <c r="B29" s="1"/>
      <c r="C29" s="1"/>
      <c r="D29" s="719" t="s">
        <v>313</v>
      </c>
      <c r="E29" s="719"/>
      <c r="F29" s="719"/>
      <c r="G29" s="719"/>
    </row>
    <row r="30" spans="1:7" ht="24" customHeight="1">
      <c r="A30" s="1"/>
      <c r="B30" s="1"/>
      <c r="C30" s="1"/>
      <c r="D30" s="719" t="s">
        <v>314</v>
      </c>
      <c r="E30" s="719"/>
      <c r="F30" s="719"/>
      <c r="G30" s="719"/>
    </row>
    <row r="31" spans="1:7" ht="24" customHeight="1">
      <c r="A31" s="1"/>
      <c r="B31" s="1"/>
      <c r="C31" s="1"/>
      <c r="D31" s="719" t="s">
        <v>310</v>
      </c>
      <c r="E31" s="719"/>
      <c r="F31" s="719"/>
      <c r="G31" s="719"/>
    </row>
  </sheetData>
  <mergeCells count="14">
    <mergeCell ref="D29:G29"/>
    <mergeCell ref="D30:G30"/>
    <mergeCell ref="D31:G31"/>
    <mergeCell ref="A7:A8"/>
    <mergeCell ref="B7:B8"/>
    <mergeCell ref="C7:C8"/>
    <mergeCell ref="D7:D8"/>
    <mergeCell ref="E7:E8"/>
    <mergeCell ref="F7:F8"/>
    <mergeCell ref="A2:G2"/>
    <mergeCell ref="A6:G6"/>
    <mergeCell ref="A5:G5"/>
    <mergeCell ref="A3:G3"/>
    <mergeCell ref="A4:G4"/>
  </mergeCells>
  <printOptions horizontalCentered="1"/>
  <pageMargins left="0.70866141732283472" right="0.43307086614173229" top="0.74803149606299213" bottom="0.35433070866141736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33"/>
  <sheetViews>
    <sheetView view="pageBreakPreview" zoomScaleNormal="100" zoomScaleSheetLayoutView="100" workbookViewId="0">
      <selection activeCell="E13" sqref="E13"/>
    </sheetView>
  </sheetViews>
  <sheetFormatPr defaultColWidth="9" defaultRowHeight="16.8"/>
  <cols>
    <col min="1" max="1" width="7.44140625" style="346" customWidth="1"/>
    <col min="2" max="2" width="23.109375" style="346" customWidth="1"/>
    <col min="3" max="5" width="19" style="346" customWidth="1"/>
    <col min="6" max="6" width="16.44140625" style="346" customWidth="1"/>
    <col min="7" max="16384" width="9" style="346"/>
  </cols>
  <sheetData>
    <row r="1" spans="1:7" ht="26.4" customHeight="1">
      <c r="F1" s="295" t="s">
        <v>396</v>
      </c>
      <c r="G1" s="136"/>
    </row>
    <row r="2" spans="1:7" ht="24.6">
      <c r="A2" s="717" t="s">
        <v>399</v>
      </c>
      <c r="B2" s="717"/>
      <c r="C2" s="717"/>
      <c r="D2" s="717"/>
      <c r="E2" s="717"/>
      <c r="F2" s="717"/>
      <c r="G2" s="5"/>
    </row>
    <row r="3" spans="1:7" ht="24.6">
      <c r="A3" s="717" t="s">
        <v>814</v>
      </c>
      <c r="B3" s="717"/>
      <c r="C3" s="717"/>
      <c r="D3" s="717"/>
      <c r="E3" s="717"/>
      <c r="F3" s="717"/>
      <c r="G3" s="5"/>
    </row>
    <row r="4" spans="1:7" ht="24.6">
      <c r="A4" s="717" t="s">
        <v>888</v>
      </c>
      <c r="B4" s="717"/>
      <c r="C4" s="717"/>
      <c r="D4" s="717"/>
      <c r="E4" s="717"/>
      <c r="F4" s="717"/>
    </row>
    <row r="5" spans="1:7" ht="24.6">
      <c r="A5" s="717" t="s">
        <v>1038</v>
      </c>
      <c r="B5" s="717"/>
      <c r="C5" s="717"/>
      <c r="D5" s="717"/>
      <c r="E5" s="717"/>
      <c r="F5" s="717"/>
    </row>
    <row r="6" spans="1:7" ht="24.6">
      <c r="A6" s="825" t="s">
        <v>665</v>
      </c>
      <c r="B6" s="825"/>
      <c r="C6" s="825"/>
      <c r="D6" s="825"/>
      <c r="E6" s="825"/>
      <c r="F6" s="825"/>
    </row>
    <row r="7" spans="1:7" s="347" customFormat="1" ht="21" customHeight="1">
      <c r="A7" s="727" t="s">
        <v>0</v>
      </c>
      <c r="B7" s="727" t="s">
        <v>2</v>
      </c>
      <c r="C7" s="826" t="s">
        <v>675</v>
      </c>
      <c r="D7" s="827"/>
      <c r="E7" s="737" t="s">
        <v>889</v>
      </c>
      <c r="F7" s="828" t="s">
        <v>3</v>
      </c>
    </row>
    <row r="8" spans="1:7" s="347" customFormat="1" ht="21" customHeight="1">
      <c r="A8" s="728"/>
      <c r="B8" s="728"/>
      <c r="C8" s="294" t="s">
        <v>1</v>
      </c>
      <c r="D8" s="294" t="s">
        <v>5</v>
      </c>
      <c r="E8" s="728"/>
      <c r="F8" s="829"/>
    </row>
    <row r="9" spans="1:7" ht="24.6">
      <c r="A9" s="3"/>
      <c r="B9" s="3"/>
      <c r="C9" s="3"/>
      <c r="D9" s="3"/>
      <c r="E9" s="3"/>
      <c r="F9" s="3"/>
    </row>
    <row r="10" spans="1:7" ht="24.6">
      <c r="A10" s="4"/>
      <c r="B10" s="4"/>
      <c r="C10" s="4"/>
      <c r="D10" s="4"/>
      <c r="E10" s="4"/>
      <c r="F10" s="4"/>
    </row>
    <row r="11" spans="1:7" ht="24.6">
      <c r="A11" s="4"/>
      <c r="B11" s="4"/>
      <c r="C11" s="4"/>
      <c r="D11" s="4"/>
      <c r="E11" s="4"/>
      <c r="F11" s="4"/>
    </row>
    <row r="12" spans="1:7" ht="24.6">
      <c r="A12" s="4"/>
      <c r="B12" s="4"/>
      <c r="C12" s="4"/>
      <c r="D12" s="4"/>
      <c r="E12" s="4"/>
      <c r="F12" s="4"/>
    </row>
    <row r="13" spans="1:7" ht="24.6">
      <c r="A13" s="4"/>
      <c r="B13" s="4"/>
      <c r="C13" s="4"/>
      <c r="D13" s="4"/>
      <c r="E13" s="4"/>
      <c r="F13" s="4"/>
    </row>
    <row r="14" spans="1:7" ht="24.6">
      <c r="A14" s="4"/>
      <c r="B14" s="4"/>
      <c r="C14" s="4"/>
      <c r="D14" s="4"/>
      <c r="E14" s="4"/>
      <c r="F14" s="4"/>
    </row>
    <row r="15" spans="1:7" ht="24.6">
      <c r="A15" s="4"/>
      <c r="B15" s="4"/>
      <c r="C15" s="4"/>
      <c r="D15" s="4"/>
      <c r="E15" s="4"/>
      <c r="F15" s="4"/>
    </row>
    <row r="16" spans="1:7" ht="24.6">
      <c r="A16" s="4"/>
      <c r="B16" s="4"/>
      <c r="C16" s="4"/>
      <c r="D16" s="4"/>
      <c r="E16" s="4"/>
      <c r="F16" s="4"/>
    </row>
    <row r="17" spans="1:6" ht="24.6">
      <c r="A17" s="4"/>
      <c r="B17" s="4"/>
      <c r="C17" s="4"/>
      <c r="D17" s="4"/>
      <c r="E17" s="4"/>
      <c r="F17" s="4"/>
    </row>
    <row r="18" spans="1:6" ht="24.6">
      <c r="A18" s="4"/>
      <c r="B18" s="4"/>
      <c r="C18" s="4"/>
      <c r="D18" s="4"/>
      <c r="E18" s="4"/>
      <c r="F18" s="4"/>
    </row>
    <row r="19" spans="1:6" ht="24.6">
      <c r="A19" s="4"/>
      <c r="B19" s="4"/>
      <c r="C19" s="4"/>
      <c r="D19" s="4"/>
      <c r="E19" s="4"/>
      <c r="F19" s="4"/>
    </row>
    <row r="20" spans="1:6" ht="24.6">
      <c r="A20" s="4"/>
      <c r="B20" s="4"/>
      <c r="C20" s="4"/>
      <c r="D20" s="4"/>
      <c r="E20" s="4"/>
      <c r="F20" s="4"/>
    </row>
    <row r="21" spans="1:6" ht="24.6">
      <c r="A21" s="4"/>
      <c r="B21" s="4"/>
      <c r="C21" s="4"/>
      <c r="D21" s="4"/>
      <c r="E21" s="4"/>
      <c r="F21" s="4"/>
    </row>
    <row r="22" spans="1:6" ht="24.6">
      <c r="A22" s="4"/>
      <c r="B22" s="4"/>
      <c r="C22" s="4"/>
      <c r="D22" s="4"/>
      <c r="E22" s="4"/>
      <c r="F22" s="4"/>
    </row>
    <row r="23" spans="1:6" ht="24.6">
      <c r="A23" s="4"/>
      <c r="B23" s="4"/>
      <c r="C23" s="4"/>
      <c r="D23" s="4"/>
      <c r="E23" s="4"/>
      <c r="F23" s="4"/>
    </row>
    <row r="24" spans="1:6" ht="24.6">
      <c r="A24" s="4"/>
      <c r="B24" s="4"/>
      <c r="C24" s="4"/>
      <c r="D24" s="4"/>
      <c r="E24" s="4"/>
      <c r="F24" s="4"/>
    </row>
    <row r="25" spans="1:6" ht="24.6">
      <c r="A25" s="4"/>
      <c r="B25" s="4"/>
      <c r="C25" s="4"/>
      <c r="D25" s="4"/>
      <c r="E25" s="4"/>
      <c r="F25" s="4"/>
    </row>
    <row r="26" spans="1:6" ht="24.6">
      <c r="A26" s="4"/>
      <c r="B26" s="4"/>
      <c r="C26" s="4"/>
      <c r="D26" s="4"/>
      <c r="E26" s="4"/>
      <c r="F26" s="4"/>
    </row>
    <row r="27" spans="1:6" s="347" customFormat="1" ht="25.2" thickBot="1">
      <c r="A27" s="714" t="s">
        <v>382</v>
      </c>
      <c r="B27" s="729"/>
      <c r="C27" s="729"/>
      <c r="D27" s="729"/>
      <c r="E27" s="715"/>
      <c r="F27" s="334"/>
    </row>
    <row r="28" spans="1:6" s="347" customFormat="1" ht="25.2" thickTop="1">
      <c r="A28" s="38"/>
      <c r="B28" s="38"/>
      <c r="C28" s="38"/>
      <c r="D28" s="38"/>
      <c r="E28" s="38"/>
      <c r="F28" s="5"/>
    </row>
    <row r="29" spans="1:6" ht="24.6">
      <c r="A29" s="5" t="s">
        <v>887</v>
      </c>
      <c r="B29" s="1"/>
      <c r="C29" s="1"/>
      <c r="D29" s="1"/>
      <c r="E29" s="1"/>
      <c r="F29" s="1"/>
    </row>
    <row r="30" spans="1:6" ht="24.6">
      <c r="A30" s="1"/>
      <c r="B30" s="1"/>
      <c r="F30" s="9" t="s">
        <v>313</v>
      </c>
    </row>
    <row r="31" spans="1:6" ht="24.6">
      <c r="A31" s="1"/>
      <c r="B31" s="1"/>
      <c r="F31" s="9" t="s">
        <v>314</v>
      </c>
    </row>
    <row r="32" spans="1:6" ht="24.6">
      <c r="A32" s="1"/>
      <c r="B32" s="1"/>
      <c r="F32" s="9" t="s">
        <v>310</v>
      </c>
    </row>
    <row r="33" spans="1:6" ht="24.6">
      <c r="A33" s="1"/>
      <c r="B33" s="1"/>
      <c r="C33" s="1"/>
      <c r="D33" s="1"/>
      <c r="E33" s="1"/>
      <c r="F33" s="1"/>
    </row>
  </sheetData>
  <mergeCells count="11">
    <mergeCell ref="A27:E27"/>
    <mergeCell ref="A2:F2"/>
    <mergeCell ref="A3:F3"/>
    <mergeCell ref="A4:F4"/>
    <mergeCell ref="A5:F5"/>
    <mergeCell ref="A6:F6"/>
    <mergeCell ref="A7:A8"/>
    <mergeCell ref="B7:B8"/>
    <mergeCell ref="C7:D7"/>
    <mergeCell ref="E7:E8"/>
    <mergeCell ref="F7:F8"/>
  </mergeCells>
  <printOptions horizontalCentered="1"/>
  <pageMargins left="0.70866141732283472" right="0.70866141732283472" top="0.59055118110236227" bottom="0.35433070866141736" header="0.31496062992125984" footer="0.31496062992125984"/>
  <pageSetup paperSize="9" scale="84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view="pageBreakPreview" zoomScaleNormal="100" zoomScaleSheetLayoutView="100" zoomScalePageLayoutView="70" workbookViewId="0">
      <selection activeCell="F11" sqref="F11"/>
    </sheetView>
  </sheetViews>
  <sheetFormatPr defaultRowHeight="24" customHeight="1"/>
  <cols>
    <col min="1" max="1" width="6.33203125" bestFit="1" customWidth="1"/>
    <col min="2" max="2" width="13.77734375" bestFit="1" customWidth="1"/>
    <col min="3" max="3" width="19.77734375" bestFit="1" customWidth="1"/>
    <col min="4" max="4" width="18.77734375" customWidth="1"/>
    <col min="5" max="6" width="12.88671875" customWidth="1"/>
    <col min="7" max="7" width="11.88671875" customWidth="1"/>
  </cols>
  <sheetData>
    <row r="1" spans="1:7" ht="24" customHeight="1">
      <c r="E1" s="830" t="s">
        <v>736</v>
      </c>
      <c r="F1" s="830"/>
      <c r="G1" s="830"/>
    </row>
    <row r="2" spans="1:7" ht="24" customHeight="1">
      <c r="A2" s="717" t="s">
        <v>399</v>
      </c>
      <c r="B2" s="717"/>
      <c r="C2" s="717"/>
      <c r="D2" s="717"/>
      <c r="E2" s="717"/>
      <c r="F2" s="717"/>
      <c r="G2" s="717"/>
    </row>
    <row r="3" spans="1:7" ht="24" customHeight="1">
      <c r="A3" s="717" t="s">
        <v>814</v>
      </c>
      <c r="B3" s="717"/>
      <c r="C3" s="717"/>
      <c r="D3" s="717"/>
      <c r="E3" s="717"/>
      <c r="F3" s="717"/>
      <c r="G3" s="717"/>
    </row>
    <row r="4" spans="1:7" ht="24" customHeight="1">
      <c r="A4" s="717" t="s">
        <v>683</v>
      </c>
      <c r="B4" s="717"/>
      <c r="C4" s="717"/>
      <c r="D4" s="717"/>
      <c r="E4" s="717"/>
      <c r="F4" s="717"/>
      <c r="G4" s="717"/>
    </row>
    <row r="5" spans="1:7" ht="24" customHeight="1">
      <c r="A5" s="717" t="s">
        <v>1037</v>
      </c>
      <c r="B5" s="717"/>
      <c r="C5" s="717"/>
      <c r="D5" s="717"/>
      <c r="E5" s="717"/>
      <c r="F5" s="717"/>
      <c r="G5" s="717"/>
    </row>
    <row r="6" spans="1:7" ht="24" customHeight="1">
      <c r="A6" s="325"/>
      <c r="B6" s="325"/>
      <c r="C6" s="325"/>
      <c r="D6" s="325"/>
      <c r="E6" s="325"/>
      <c r="F6" s="325"/>
      <c r="G6" s="326" t="s">
        <v>665</v>
      </c>
    </row>
    <row r="7" spans="1:7" ht="24" customHeight="1">
      <c r="A7" s="727" t="s">
        <v>0</v>
      </c>
      <c r="B7" s="293" t="s">
        <v>680</v>
      </c>
      <c r="C7" s="727" t="s">
        <v>677</v>
      </c>
      <c r="D7" s="727" t="s">
        <v>2</v>
      </c>
      <c r="E7" s="727" t="s">
        <v>3</v>
      </c>
      <c r="F7" s="343" t="s">
        <v>397</v>
      </c>
      <c r="G7" s="343" t="s">
        <v>883</v>
      </c>
    </row>
    <row r="8" spans="1:7" ht="24" customHeight="1">
      <c r="A8" s="728"/>
      <c r="B8" s="294" t="s">
        <v>1</v>
      </c>
      <c r="C8" s="728"/>
      <c r="D8" s="728"/>
      <c r="E8" s="728"/>
      <c r="F8" s="344" t="s">
        <v>28</v>
      </c>
      <c r="G8" s="344" t="s">
        <v>24</v>
      </c>
    </row>
    <row r="9" spans="1:7" ht="24" customHeight="1">
      <c r="A9" s="3"/>
      <c r="B9" s="3"/>
      <c r="C9" s="3"/>
      <c r="D9" s="3"/>
      <c r="E9" s="3"/>
      <c r="F9" s="3"/>
      <c r="G9" s="3"/>
    </row>
    <row r="10" spans="1:7" ht="24" customHeight="1">
      <c r="A10" s="4"/>
      <c r="B10" s="4"/>
      <c r="C10" s="4"/>
      <c r="D10" s="4"/>
      <c r="E10" s="4"/>
      <c r="F10" s="4"/>
      <c r="G10" s="4"/>
    </row>
    <row r="11" spans="1:7" ht="24" customHeight="1">
      <c r="A11" s="4"/>
      <c r="B11" s="4"/>
      <c r="C11" s="4"/>
      <c r="D11" s="4"/>
      <c r="E11" s="4"/>
      <c r="F11" s="4"/>
      <c r="G11" s="4"/>
    </row>
    <row r="12" spans="1:7" ht="24" customHeight="1">
      <c r="A12" s="4"/>
      <c r="B12" s="4"/>
      <c r="C12" s="4"/>
      <c r="D12" s="4"/>
      <c r="E12" s="4"/>
      <c r="F12" s="4"/>
      <c r="G12" s="4"/>
    </row>
    <row r="13" spans="1:7" ht="24" customHeight="1">
      <c r="A13" s="4"/>
      <c r="B13" s="4"/>
      <c r="C13" s="4"/>
      <c r="D13" s="4"/>
      <c r="E13" s="4"/>
      <c r="F13" s="4"/>
      <c r="G13" s="4"/>
    </row>
    <row r="14" spans="1:7" ht="24" customHeight="1">
      <c r="A14" s="4"/>
      <c r="B14" s="4"/>
      <c r="C14" s="4"/>
      <c r="D14" s="4"/>
      <c r="E14" s="4"/>
      <c r="F14" s="4"/>
      <c r="G14" s="4"/>
    </row>
    <row r="15" spans="1:7" ht="24" customHeight="1">
      <c r="A15" s="4"/>
      <c r="B15" s="4"/>
      <c r="C15" s="4"/>
      <c r="D15" s="4"/>
      <c r="E15" s="4"/>
      <c r="F15" s="4"/>
      <c r="G15" s="4"/>
    </row>
    <row r="16" spans="1:7" ht="24" customHeight="1">
      <c r="A16" s="4"/>
      <c r="B16" s="4"/>
      <c r="C16" s="4"/>
      <c r="D16" s="4"/>
      <c r="E16" s="4"/>
      <c r="F16" s="4"/>
      <c r="G16" s="4"/>
    </row>
    <row r="17" spans="1:7" ht="24" customHeight="1">
      <c r="A17" s="4"/>
      <c r="B17" s="4"/>
      <c r="C17" s="4"/>
      <c r="D17" s="4"/>
      <c r="E17" s="4"/>
      <c r="F17" s="4"/>
      <c r="G17" s="4"/>
    </row>
    <row r="18" spans="1:7" ht="24" customHeight="1">
      <c r="A18" s="4"/>
      <c r="B18" s="4"/>
      <c r="C18" s="4"/>
      <c r="D18" s="4"/>
      <c r="E18" s="4"/>
      <c r="F18" s="4"/>
      <c r="G18" s="4"/>
    </row>
    <row r="19" spans="1:7" ht="24" customHeight="1">
      <c r="A19" s="4"/>
      <c r="B19" s="4"/>
      <c r="C19" s="4"/>
      <c r="D19" s="4"/>
      <c r="E19" s="4"/>
      <c r="F19" s="4"/>
      <c r="G19" s="4"/>
    </row>
    <row r="20" spans="1:7" ht="24" customHeight="1">
      <c r="A20" s="4"/>
      <c r="B20" s="4"/>
      <c r="C20" s="4"/>
      <c r="D20" s="4"/>
      <c r="E20" s="4"/>
      <c r="F20" s="4"/>
      <c r="G20" s="4"/>
    </row>
    <row r="21" spans="1:7" ht="24" customHeight="1">
      <c r="A21" s="4"/>
      <c r="B21" s="4"/>
      <c r="C21" s="4"/>
      <c r="D21" s="4"/>
      <c r="E21" s="4"/>
      <c r="F21" s="4"/>
      <c r="G21" s="4"/>
    </row>
    <row r="22" spans="1:7" ht="24" customHeight="1">
      <c r="A22" s="4"/>
      <c r="B22" s="4"/>
      <c r="C22" s="4"/>
      <c r="D22" s="4"/>
      <c r="E22" s="4"/>
      <c r="F22" s="4"/>
      <c r="G22" s="4"/>
    </row>
    <row r="23" spans="1:7" ht="24" customHeight="1">
      <c r="A23" s="4"/>
      <c r="B23" s="4"/>
      <c r="C23" s="4"/>
      <c r="D23" s="4"/>
      <c r="E23" s="4"/>
      <c r="F23" s="4"/>
      <c r="G23" s="4"/>
    </row>
    <row r="24" spans="1:7" ht="24" customHeight="1">
      <c r="A24" s="4"/>
      <c r="B24" s="4"/>
      <c r="C24" s="4"/>
      <c r="D24" s="4"/>
      <c r="E24" s="4"/>
      <c r="F24" s="4"/>
      <c r="G24" s="4"/>
    </row>
    <row r="25" spans="1:7" ht="24" customHeight="1">
      <c r="A25" s="4"/>
      <c r="B25" s="4"/>
      <c r="C25" s="4"/>
      <c r="D25" s="4"/>
      <c r="E25" s="4"/>
      <c r="F25" s="4"/>
      <c r="G25" s="4"/>
    </row>
    <row r="26" spans="1:7" ht="24" customHeight="1">
      <c r="A26" s="4"/>
      <c r="B26" s="4"/>
      <c r="C26" s="4"/>
      <c r="D26" s="4"/>
      <c r="E26" s="4"/>
      <c r="F26" s="4"/>
      <c r="G26" s="4"/>
    </row>
    <row r="27" spans="1:7" ht="24" customHeight="1" thickBot="1">
      <c r="A27" s="714" t="s">
        <v>382</v>
      </c>
      <c r="B27" s="729"/>
      <c r="C27" s="729"/>
      <c r="D27" s="715"/>
      <c r="E27" s="7"/>
      <c r="F27" s="4"/>
      <c r="G27" s="4"/>
    </row>
    <row r="28" spans="1:7" ht="24" customHeight="1" thickTop="1">
      <c r="A28" s="1"/>
      <c r="B28" s="1"/>
      <c r="C28" s="1"/>
      <c r="D28" s="1"/>
      <c r="E28" s="1"/>
      <c r="F28" s="1"/>
      <c r="G28" s="1"/>
    </row>
    <row r="29" spans="1:7" ht="24" customHeight="1">
      <c r="A29" s="5" t="s">
        <v>887</v>
      </c>
      <c r="B29" s="1"/>
      <c r="C29" s="1"/>
    </row>
    <row r="30" spans="1:7" ht="24" customHeight="1">
      <c r="A30" s="1"/>
      <c r="B30" s="1"/>
      <c r="C30" s="1"/>
    </row>
    <row r="32" spans="1:7" ht="24" customHeight="1">
      <c r="D32" s="719" t="s">
        <v>313</v>
      </c>
      <c r="E32" s="719"/>
      <c r="F32" s="719"/>
      <c r="G32" s="719"/>
    </row>
    <row r="33" spans="4:7" ht="24" customHeight="1">
      <c r="D33" s="719" t="s">
        <v>314</v>
      </c>
      <c r="E33" s="719"/>
      <c r="F33" s="719"/>
      <c r="G33" s="719"/>
    </row>
    <row r="34" spans="4:7" ht="24" customHeight="1">
      <c r="D34" s="719" t="s">
        <v>310</v>
      </c>
      <c r="E34" s="719"/>
      <c r="F34" s="719"/>
      <c r="G34" s="719"/>
    </row>
  </sheetData>
  <mergeCells count="13">
    <mergeCell ref="D33:G33"/>
    <mergeCell ref="D34:G34"/>
    <mergeCell ref="E1:G1"/>
    <mergeCell ref="A2:G2"/>
    <mergeCell ref="A3:G3"/>
    <mergeCell ref="A4:G4"/>
    <mergeCell ref="A5:G5"/>
    <mergeCell ref="D32:G32"/>
    <mergeCell ref="A7:A8"/>
    <mergeCell ref="C7:C8"/>
    <mergeCell ref="D7:D8"/>
    <mergeCell ref="E7:E8"/>
    <mergeCell ref="A27:D27"/>
  </mergeCells>
  <printOptions horizontalCentered="1"/>
  <pageMargins left="0.70866141732283472" right="0.51181102362204722" top="0.74803149606299213" bottom="0.35433070866141736" header="0.31496062992125984" footer="0.31496062992125984"/>
  <pageSetup paperSize="9" scale="8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04"/>
  <sheetViews>
    <sheetView zoomScale="90" zoomScaleNormal="90" workbookViewId="0">
      <selection activeCell="A5" sqref="A5:I5"/>
    </sheetView>
  </sheetViews>
  <sheetFormatPr defaultColWidth="9" defaultRowHeight="21" customHeight="1"/>
  <cols>
    <col min="1" max="1" width="26" style="348" customWidth="1"/>
    <col min="2" max="3" width="9.109375" style="349" customWidth="1"/>
    <col min="4" max="4" width="19.88671875" style="349" bestFit="1" customWidth="1"/>
    <col min="5" max="5" width="15.88671875" style="349" customWidth="1"/>
    <col min="6" max="6" width="10.109375" style="349" customWidth="1"/>
    <col min="7" max="7" width="9.77734375" style="349" customWidth="1"/>
    <col min="8" max="8" width="18.88671875" style="349" customWidth="1"/>
    <col min="9" max="9" width="15.33203125" style="349" customWidth="1"/>
    <col min="10" max="10" width="17.33203125" style="349" customWidth="1"/>
    <col min="11" max="256" width="9" style="349"/>
    <col min="257" max="257" width="22.6640625" style="349" customWidth="1"/>
    <col min="258" max="259" width="9.109375" style="349" customWidth="1"/>
    <col min="260" max="260" width="19.88671875" style="349" bestFit="1" customWidth="1"/>
    <col min="261" max="261" width="15.88671875" style="349" customWidth="1"/>
    <col min="262" max="263" width="11.109375" style="349" customWidth="1"/>
    <col min="264" max="264" width="8.33203125" style="349" customWidth="1"/>
    <col min="265" max="265" width="9.88671875" style="349" customWidth="1"/>
    <col min="266" max="266" width="17.33203125" style="349" customWidth="1"/>
    <col min="267" max="512" width="9" style="349"/>
    <col min="513" max="513" width="22.6640625" style="349" customWidth="1"/>
    <col min="514" max="515" width="9.109375" style="349" customWidth="1"/>
    <col min="516" max="516" width="19.88671875" style="349" bestFit="1" customWidth="1"/>
    <col min="517" max="517" width="15.88671875" style="349" customWidth="1"/>
    <col min="518" max="519" width="11.109375" style="349" customWidth="1"/>
    <col min="520" max="520" width="8.33203125" style="349" customWidth="1"/>
    <col min="521" max="521" width="9.88671875" style="349" customWidth="1"/>
    <col min="522" max="522" width="17.33203125" style="349" customWidth="1"/>
    <col min="523" max="768" width="9" style="349"/>
    <col min="769" max="769" width="22.6640625" style="349" customWidth="1"/>
    <col min="770" max="771" width="9.109375" style="349" customWidth="1"/>
    <col min="772" max="772" width="19.88671875" style="349" bestFit="1" customWidth="1"/>
    <col min="773" max="773" width="15.88671875" style="349" customWidth="1"/>
    <col min="774" max="775" width="11.109375" style="349" customWidth="1"/>
    <col min="776" max="776" width="8.33203125" style="349" customWidth="1"/>
    <col min="777" max="777" width="9.88671875" style="349" customWidth="1"/>
    <col min="778" max="778" width="17.33203125" style="349" customWidth="1"/>
    <col min="779" max="1024" width="9" style="349"/>
    <col min="1025" max="1025" width="22.6640625" style="349" customWidth="1"/>
    <col min="1026" max="1027" width="9.109375" style="349" customWidth="1"/>
    <col min="1028" max="1028" width="19.88671875" style="349" bestFit="1" customWidth="1"/>
    <col min="1029" max="1029" width="15.88671875" style="349" customWidth="1"/>
    <col min="1030" max="1031" width="11.109375" style="349" customWidth="1"/>
    <col min="1032" max="1032" width="8.33203125" style="349" customWidth="1"/>
    <col min="1033" max="1033" width="9.88671875" style="349" customWidth="1"/>
    <col min="1034" max="1034" width="17.33203125" style="349" customWidth="1"/>
    <col min="1035" max="1280" width="9" style="349"/>
    <col min="1281" max="1281" width="22.6640625" style="349" customWidth="1"/>
    <col min="1282" max="1283" width="9.109375" style="349" customWidth="1"/>
    <col min="1284" max="1284" width="19.88671875" style="349" bestFit="1" customWidth="1"/>
    <col min="1285" max="1285" width="15.88671875" style="349" customWidth="1"/>
    <col min="1286" max="1287" width="11.109375" style="349" customWidth="1"/>
    <col min="1288" max="1288" width="8.33203125" style="349" customWidth="1"/>
    <col min="1289" max="1289" width="9.88671875" style="349" customWidth="1"/>
    <col min="1290" max="1290" width="17.33203125" style="349" customWidth="1"/>
    <col min="1291" max="1536" width="9" style="349"/>
    <col min="1537" max="1537" width="22.6640625" style="349" customWidth="1"/>
    <col min="1538" max="1539" width="9.109375" style="349" customWidth="1"/>
    <col min="1540" max="1540" width="19.88671875" style="349" bestFit="1" customWidth="1"/>
    <col min="1541" max="1541" width="15.88671875" style="349" customWidth="1"/>
    <col min="1542" max="1543" width="11.109375" style="349" customWidth="1"/>
    <col min="1544" max="1544" width="8.33203125" style="349" customWidth="1"/>
    <col min="1545" max="1545" width="9.88671875" style="349" customWidth="1"/>
    <col min="1546" max="1546" width="17.33203125" style="349" customWidth="1"/>
    <col min="1547" max="1792" width="9" style="349"/>
    <col min="1793" max="1793" width="22.6640625" style="349" customWidth="1"/>
    <col min="1794" max="1795" width="9.109375" style="349" customWidth="1"/>
    <col min="1796" max="1796" width="19.88671875" style="349" bestFit="1" customWidth="1"/>
    <col min="1797" max="1797" width="15.88671875" style="349" customWidth="1"/>
    <col min="1798" max="1799" width="11.109375" style="349" customWidth="1"/>
    <col min="1800" max="1800" width="8.33203125" style="349" customWidth="1"/>
    <col min="1801" max="1801" width="9.88671875" style="349" customWidth="1"/>
    <col min="1802" max="1802" width="17.33203125" style="349" customWidth="1"/>
    <col min="1803" max="2048" width="9" style="349"/>
    <col min="2049" max="2049" width="22.6640625" style="349" customWidth="1"/>
    <col min="2050" max="2051" width="9.109375" style="349" customWidth="1"/>
    <col min="2052" max="2052" width="19.88671875" style="349" bestFit="1" customWidth="1"/>
    <col min="2053" max="2053" width="15.88671875" style="349" customWidth="1"/>
    <col min="2054" max="2055" width="11.109375" style="349" customWidth="1"/>
    <col min="2056" max="2056" width="8.33203125" style="349" customWidth="1"/>
    <col min="2057" max="2057" width="9.88671875" style="349" customWidth="1"/>
    <col min="2058" max="2058" width="17.33203125" style="349" customWidth="1"/>
    <col min="2059" max="2304" width="9" style="349"/>
    <col min="2305" max="2305" width="22.6640625" style="349" customWidth="1"/>
    <col min="2306" max="2307" width="9.109375" style="349" customWidth="1"/>
    <col min="2308" max="2308" width="19.88671875" style="349" bestFit="1" customWidth="1"/>
    <col min="2309" max="2309" width="15.88671875" style="349" customWidth="1"/>
    <col min="2310" max="2311" width="11.109375" style="349" customWidth="1"/>
    <col min="2312" max="2312" width="8.33203125" style="349" customWidth="1"/>
    <col min="2313" max="2313" width="9.88671875" style="349" customWidth="1"/>
    <col min="2314" max="2314" width="17.33203125" style="349" customWidth="1"/>
    <col min="2315" max="2560" width="9" style="349"/>
    <col min="2561" max="2561" width="22.6640625" style="349" customWidth="1"/>
    <col min="2562" max="2563" width="9.109375" style="349" customWidth="1"/>
    <col min="2564" max="2564" width="19.88671875" style="349" bestFit="1" customWidth="1"/>
    <col min="2565" max="2565" width="15.88671875" style="349" customWidth="1"/>
    <col min="2566" max="2567" width="11.109375" style="349" customWidth="1"/>
    <col min="2568" max="2568" width="8.33203125" style="349" customWidth="1"/>
    <col min="2569" max="2569" width="9.88671875" style="349" customWidth="1"/>
    <col min="2570" max="2570" width="17.33203125" style="349" customWidth="1"/>
    <col min="2571" max="2816" width="9" style="349"/>
    <col min="2817" max="2817" width="22.6640625" style="349" customWidth="1"/>
    <col min="2818" max="2819" width="9.109375" style="349" customWidth="1"/>
    <col min="2820" max="2820" width="19.88671875" style="349" bestFit="1" customWidth="1"/>
    <col min="2821" max="2821" width="15.88671875" style="349" customWidth="1"/>
    <col min="2822" max="2823" width="11.109375" style="349" customWidth="1"/>
    <col min="2824" max="2824" width="8.33203125" style="349" customWidth="1"/>
    <col min="2825" max="2825" width="9.88671875" style="349" customWidth="1"/>
    <col min="2826" max="2826" width="17.33203125" style="349" customWidth="1"/>
    <col min="2827" max="3072" width="9" style="349"/>
    <col min="3073" max="3073" width="22.6640625" style="349" customWidth="1"/>
    <col min="3074" max="3075" width="9.109375" style="349" customWidth="1"/>
    <col min="3076" max="3076" width="19.88671875" style="349" bestFit="1" customWidth="1"/>
    <col min="3077" max="3077" width="15.88671875" style="349" customWidth="1"/>
    <col min="3078" max="3079" width="11.109375" style="349" customWidth="1"/>
    <col min="3080" max="3080" width="8.33203125" style="349" customWidth="1"/>
    <col min="3081" max="3081" width="9.88671875" style="349" customWidth="1"/>
    <col min="3082" max="3082" width="17.33203125" style="349" customWidth="1"/>
    <col min="3083" max="3328" width="9" style="349"/>
    <col min="3329" max="3329" width="22.6640625" style="349" customWidth="1"/>
    <col min="3330" max="3331" width="9.109375" style="349" customWidth="1"/>
    <col min="3332" max="3332" width="19.88671875" style="349" bestFit="1" customWidth="1"/>
    <col min="3333" max="3333" width="15.88671875" style="349" customWidth="1"/>
    <col min="3334" max="3335" width="11.109375" style="349" customWidth="1"/>
    <col min="3336" max="3336" width="8.33203125" style="349" customWidth="1"/>
    <col min="3337" max="3337" width="9.88671875" style="349" customWidth="1"/>
    <col min="3338" max="3338" width="17.33203125" style="349" customWidth="1"/>
    <col min="3339" max="3584" width="9" style="349"/>
    <col min="3585" max="3585" width="22.6640625" style="349" customWidth="1"/>
    <col min="3586" max="3587" width="9.109375" style="349" customWidth="1"/>
    <col min="3588" max="3588" width="19.88671875" style="349" bestFit="1" customWidth="1"/>
    <col min="3589" max="3589" width="15.88671875" style="349" customWidth="1"/>
    <col min="3590" max="3591" width="11.109375" style="349" customWidth="1"/>
    <col min="3592" max="3592" width="8.33203125" style="349" customWidth="1"/>
    <col min="3593" max="3593" width="9.88671875" style="349" customWidth="1"/>
    <col min="3594" max="3594" width="17.33203125" style="349" customWidth="1"/>
    <col min="3595" max="3840" width="9" style="349"/>
    <col min="3841" max="3841" width="22.6640625" style="349" customWidth="1"/>
    <col min="3842" max="3843" width="9.109375" style="349" customWidth="1"/>
    <col min="3844" max="3844" width="19.88671875" style="349" bestFit="1" customWidth="1"/>
    <col min="3845" max="3845" width="15.88671875" style="349" customWidth="1"/>
    <col min="3846" max="3847" width="11.109375" style="349" customWidth="1"/>
    <col min="3848" max="3848" width="8.33203125" style="349" customWidth="1"/>
    <col min="3849" max="3849" width="9.88671875" style="349" customWidth="1"/>
    <col min="3850" max="3850" width="17.33203125" style="349" customWidth="1"/>
    <col min="3851" max="4096" width="9" style="349"/>
    <col min="4097" max="4097" width="22.6640625" style="349" customWidth="1"/>
    <col min="4098" max="4099" width="9.109375" style="349" customWidth="1"/>
    <col min="4100" max="4100" width="19.88671875" style="349" bestFit="1" customWidth="1"/>
    <col min="4101" max="4101" width="15.88671875" style="349" customWidth="1"/>
    <col min="4102" max="4103" width="11.109375" style="349" customWidth="1"/>
    <col min="4104" max="4104" width="8.33203125" style="349" customWidth="1"/>
    <col min="4105" max="4105" width="9.88671875" style="349" customWidth="1"/>
    <col min="4106" max="4106" width="17.33203125" style="349" customWidth="1"/>
    <col min="4107" max="4352" width="9" style="349"/>
    <col min="4353" max="4353" width="22.6640625" style="349" customWidth="1"/>
    <col min="4354" max="4355" width="9.109375" style="349" customWidth="1"/>
    <col min="4356" max="4356" width="19.88671875" style="349" bestFit="1" customWidth="1"/>
    <col min="4357" max="4357" width="15.88671875" style="349" customWidth="1"/>
    <col min="4358" max="4359" width="11.109375" style="349" customWidth="1"/>
    <col min="4360" max="4360" width="8.33203125" style="349" customWidth="1"/>
    <col min="4361" max="4361" width="9.88671875" style="349" customWidth="1"/>
    <col min="4362" max="4362" width="17.33203125" style="349" customWidth="1"/>
    <col min="4363" max="4608" width="9" style="349"/>
    <col min="4609" max="4609" width="22.6640625" style="349" customWidth="1"/>
    <col min="4610" max="4611" width="9.109375" style="349" customWidth="1"/>
    <col min="4612" max="4612" width="19.88671875" style="349" bestFit="1" customWidth="1"/>
    <col min="4613" max="4613" width="15.88671875" style="349" customWidth="1"/>
    <col min="4614" max="4615" width="11.109375" style="349" customWidth="1"/>
    <col min="4616" max="4616" width="8.33203125" style="349" customWidth="1"/>
    <col min="4617" max="4617" width="9.88671875" style="349" customWidth="1"/>
    <col min="4618" max="4618" width="17.33203125" style="349" customWidth="1"/>
    <col min="4619" max="4864" width="9" style="349"/>
    <col min="4865" max="4865" width="22.6640625" style="349" customWidth="1"/>
    <col min="4866" max="4867" width="9.109375" style="349" customWidth="1"/>
    <col min="4868" max="4868" width="19.88671875" style="349" bestFit="1" customWidth="1"/>
    <col min="4869" max="4869" width="15.88671875" style="349" customWidth="1"/>
    <col min="4870" max="4871" width="11.109375" style="349" customWidth="1"/>
    <col min="4872" max="4872" width="8.33203125" style="349" customWidth="1"/>
    <col min="4873" max="4873" width="9.88671875" style="349" customWidth="1"/>
    <col min="4874" max="4874" width="17.33203125" style="349" customWidth="1"/>
    <col min="4875" max="5120" width="9" style="349"/>
    <col min="5121" max="5121" width="22.6640625" style="349" customWidth="1"/>
    <col min="5122" max="5123" width="9.109375" style="349" customWidth="1"/>
    <col min="5124" max="5124" width="19.88671875" style="349" bestFit="1" customWidth="1"/>
    <col min="5125" max="5125" width="15.88671875" style="349" customWidth="1"/>
    <col min="5126" max="5127" width="11.109375" style="349" customWidth="1"/>
    <col min="5128" max="5128" width="8.33203125" style="349" customWidth="1"/>
    <col min="5129" max="5129" width="9.88671875" style="349" customWidth="1"/>
    <col min="5130" max="5130" width="17.33203125" style="349" customWidth="1"/>
    <col min="5131" max="5376" width="9" style="349"/>
    <col min="5377" max="5377" width="22.6640625" style="349" customWidth="1"/>
    <col min="5378" max="5379" width="9.109375" style="349" customWidth="1"/>
    <col min="5380" max="5380" width="19.88671875" style="349" bestFit="1" customWidth="1"/>
    <col min="5381" max="5381" width="15.88671875" style="349" customWidth="1"/>
    <col min="5382" max="5383" width="11.109375" style="349" customWidth="1"/>
    <col min="5384" max="5384" width="8.33203125" style="349" customWidth="1"/>
    <col min="5385" max="5385" width="9.88671875" style="349" customWidth="1"/>
    <col min="5386" max="5386" width="17.33203125" style="349" customWidth="1"/>
    <col min="5387" max="5632" width="9" style="349"/>
    <col min="5633" max="5633" width="22.6640625" style="349" customWidth="1"/>
    <col min="5634" max="5635" width="9.109375" style="349" customWidth="1"/>
    <col min="5636" max="5636" width="19.88671875" style="349" bestFit="1" customWidth="1"/>
    <col min="5637" max="5637" width="15.88671875" style="349" customWidth="1"/>
    <col min="5638" max="5639" width="11.109375" style="349" customWidth="1"/>
    <col min="5640" max="5640" width="8.33203125" style="349" customWidth="1"/>
    <col min="5641" max="5641" width="9.88671875" style="349" customWidth="1"/>
    <col min="5642" max="5642" width="17.33203125" style="349" customWidth="1"/>
    <col min="5643" max="5888" width="9" style="349"/>
    <col min="5889" max="5889" width="22.6640625" style="349" customWidth="1"/>
    <col min="5890" max="5891" width="9.109375" style="349" customWidth="1"/>
    <col min="5892" max="5892" width="19.88671875" style="349" bestFit="1" customWidth="1"/>
    <col min="5893" max="5893" width="15.88671875" style="349" customWidth="1"/>
    <col min="5894" max="5895" width="11.109375" style="349" customWidth="1"/>
    <col min="5896" max="5896" width="8.33203125" style="349" customWidth="1"/>
    <col min="5897" max="5897" width="9.88671875" style="349" customWidth="1"/>
    <col min="5898" max="5898" width="17.33203125" style="349" customWidth="1"/>
    <col min="5899" max="6144" width="9" style="349"/>
    <col min="6145" max="6145" width="22.6640625" style="349" customWidth="1"/>
    <col min="6146" max="6147" width="9.109375" style="349" customWidth="1"/>
    <col min="6148" max="6148" width="19.88671875" style="349" bestFit="1" customWidth="1"/>
    <col min="6149" max="6149" width="15.88671875" style="349" customWidth="1"/>
    <col min="6150" max="6151" width="11.109375" style="349" customWidth="1"/>
    <col min="6152" max="6152" width="8.33203125" style="349" customWidth="1"/>
    <col min="6153" max="6153" width="9.88671875" style="349" customWidth="1"/>
    <col min="6154" max="6154" width="17.33203125" style="349" customWidth="1"/>
    <col min="6155" max="6400" width="9" style="349"/>
    <col min="6401" max="6401" width="22.6640625" style="349" customWidth="1"/>
    <col min="6402" max="6403" width="9.109375" style="349" customWidth="1"/>
    <col min="6404" max="6404" width="19.88671875" style="349" bestFit="1" customWidth="1"/>
    <col min="6405" max="6405" width="15.88671875" style="349" customWidth="1"/>
    <col min="6406" max="6407" width="11.109375" style="349" customWidth="1"/>
    <col min="6408" max="6408" width="8.33203125" style="349" customWidth="1"/>
    <col min="6409" max="6409" width="9.88671875" style="349" customWidth="1"/>
    <col min="6410" max="6410" width="17.33203125" style="349" customWidth="1"/>
    <col min="6411" max="6656" width="9" style="349"/>
    <col min="6657" max="6657" width="22.6640625" style="349" customWidth="1"/>
    <col min="6658" max="6659" width="9.109375" style="349" customWidth="1"/>
    <col min="6660" max="6660" width="19.88671875" style="349" bestFit="1" customWidth="1"/>
    <col min="6661" max="6661" width="15.88671875" style="349" customWidth="1"/>
    <col min="6662" max="6663" width="11.109375" style="349" customWidth="1"/>
    <col min="6664" max="6664" width="8.33203125" style="349" customWidth="1"/>
    <col min="6665" max="6665" width="9.88671875" style="349" customWidth="1"/>
    <col min="6666" max="6666" width="17.33203125" style="349" customWidth="1"/>
    <col min="6667" max="6912" width="9" style="349"/>
    <col min="6913" max="6913" width="22.6640625" style="349" customWidth="1"/>
    <col min="6914" max="6915" width="9.109375" style="349" customWidth="1"/>
    <col min="6916" max="6916" width="19.88671875" style="349" bestFit="1" customWidth="1"/>
    <col min="6917" max="6917" width="15.88671875" style="349" customWidth="1"/>
    <col min="6918" max="6919" width="11.109375" style="349" customWidth="1"/>
    <col min="6920" max="6920" width="8.33203125" style="349" customWidth="1"/>
    <col min="6921" max="6921" width="9.88671875" style="349" customWidth="1"/>
    <col min="6922" max="6922" width="17.33203125" style="349" customWidth="1"/>
    <col min="6923" max="7168" width="9" style="349"/>
    <col min="7169" max="7169" width="22.6640625" style="349" customWidth="1"/>
    <col min="7170" max="7171" width="9.109375" style="349" customWidth="1"/>
    <col min="7172" max="7172" width="19.88671875" style="349" bestFit="1" customWidth="1"/>
    <col min="7173" max="7173" width="15.88671875" style="349" customWidth="1"/>
    <col min="7174" max="7175" width="11.109375" style="349" customWidth="1"/>
    <col min="7176" max="7176" width="8.33203125" style="349" customWidth="1"/>
    <col min="7177" max="7177" width="9.88671875" style="349" customWidth="1"/>
    <col min="7178" max="7178" width="17.33203125" style="349" customWidth="1"/>
    <col min="7179" max="7424" width="9" style="349"/>
    <col min="7425" max="7425" width="22.6640625" style="349" customWidth="1"/>
    <col min="7426" max="7427" width="9.109375" style="349" customWidth="1"/>
    <col min="7428" max="7428" width="19.88671875" style="349" bestFit="1" customWidth="1"/>
    <col min="7429" max="7429" width="15.88671875" style="349" customWidth="1"/>
    <col min="7430" max="7431" width="11.109375" style="349" customWidth="1"/>
    <col min="7432" max="7432" width="8.33203125" style="349" customWidth="1"/>
    <col min="7433" max="7433" width="9.88671875" style="349" customWidth="1"/>
    <col min="7434" max="7434" width="17.33203125" style="349" customWidth="1"/>
    <col min="7435" max="7680" width="9" style="349"/>
    <col min="7681" max="7681" width="22.6640625" style="349" customWidth="1"/>
    <col min="7682" max="7683" width="9.109375" style="349" customWidth="1"/>
    <col min="7684" max="7684" width="19.88671875" style="349" bestFit="1" customWidth="1"/>
    <col min="7685" max="7685" width="15.88671875" style="349" customWidth="1"/>
    <col min="7686" max="7687" width="11.109375" style="349" customWidth="1"/>
    <col min="7688" max="7688" width="8.33203125" style="349" customWidth="1"/>
    <col min="7689" max="7689" width="9.88671875" style="349" customWidth="1"/>
    <col min="7690" max="7690" width="17.33203125" style="349" customWidth="1"/>
    <col min="7691" max="7936" width="9" style="349"/>
    <col min="7937" max="7937" width="22.6640625" style="349" customWidth="1"/>
    <col min="7938" max="7939" width="9.109375" style="349" customWidth="1"/>
    <col min="7940" max="7940" width="19.88671875" style="349" bestFit="1" customWidth="1"/>
    <col min="7941" max="7941" width="15.88671875" style="349" customWidth="1"/>
    <col min="7942" max="7943" width="11.109375" style="349" customWidth="1"/>
    <col min="7944" max="7944" width="8.33203125" style="349" customWidth="1"/>
    <col min="7945" max="7945" width="9.88671875" style="349" customWidth="1"/>
    <col min="7946" max="7946" width="17.33203125" style="349" customWidth="1"/>
    <col min="7947" max="8192" width="9" style="349"/>
    <col min="8193" max="8193" width="22.6640625" style="349" customWidth="1"/>
    <col min="8194" max="8195" width="9.109375" style="349" customWidth="1"/>
    <col min="8196" max="8196" width="19.88671875" style="349" bestFit="1" customWidth="1"/>
    <col min="8197" max="8197" width="15.88671875" style="349" customWidth="1"/>
    <col min="8198" max="8199" width="11.109375" style="349" customWidth="1"/>
    <col min="8200" max="8200" width="8.33203125" style="349" customWidth="1"/>
    <col min="8201" max="8201" width="9.88671875" style="349" customWidth="1"/>
    <col min="8202" max="8202" width="17.33203125" style="349" customWidth="1"/>
    <col min="8203" max="8448" width="9" style="349"/>
    <col min="8449" max="8449" width="22.6640625" style="349" customWidth="1"/>
    <col min="8450" max="8451" width="9.109375" style="349" customWidth="1"/>
    <col min="8452" max="8452" width="19.88671875" style="349" bestFit="1" customWidth="1"/>
    <col min="8453" max="8453" width="15.88671875" style="349" customWidth="1"/>
    <col min="8454" max="8455" width="11.109375" style="349" customWidth="1"/>
    <col min="8456" max="8456" width="8.33203125" style="349" customWidth="1"/>
    <col min="8457" max="8457" width="9.88671875" style="349" customWidth="1"/>
    <col min="8458" max="8458" width="17.33203125" style="349" customWidth="1"/>
    <col min="8459" max="8704" width="9" style="349"/>
    <col min="8705" max="8705" width="22.6640625" style="349" customWidth="1"/>
    <col min="8706" max="8707" width="9.109375" style="349" customWidth="1"/>
    <col min="8708" max="8708" width="19.88671875" style="349" bestFit="1" customWidth="1"/>
    <col min="8709" max="8709" width="15.88671875" style="349" customWidth="1"/>
    <col min="8710" max="8711" width="11.109375" style="349" customWidth="1"/>
    <col min="8712" max="8712" width="8.33203125" style="349" customWidth="1"/>
    <col min="8713" max="8713" width="9.88671875" style="349" customWidth="1"/>
    <col min="8714" max="8714" width="17.33203125" style="349" customWidth="1"/>
    <col min="8715" max="8960" width="9" style="349"/>
    <col min="8961" max="8961" width="22.6640625" style="349" customWidth="1"/>
    <col min="8962" max="8963" width="9.109375" style="349" customWidth="1"/>
    <col min="8964" max="8964" width="19.88671875" style="349" bestFit="1" customWidth="1"/>
    <col min="8965" max="8965" width="15.88671875" style="349" customWidth="1"/>
    <col min="8966" max="8967" width="11.109375" style="349" customWidth="1"/>
    <col min="8968" max="8968" width="8.33203125" style="349" customWidth="1"/>
    <col min="8969" max="8969" width="9.88671875" style="349" customWidth="1"/>
    <col min="8970" max="8970" width="17.33203125" style="349" customWidth="1"/>
    <col min="8971" max="9216" width="9" style="349"/>
    <col min="9217" max="9217" width="22.6640625" style="349" customWidth="1"/>
    <col min="9218" max="9219" width="9.109375" style="349" customWidth="1"/>
    <col min="9220" max="9220" width="19.88671875" style="349" bestFit="1" customWidth="1"/>
    <col min="9221" max="9221" width="15.88671875" style="349" customWidth="1"/>
    <col min="9222" max="9223" width="11.109375" style="349" customWidth="1"/>
    <col min="9224" max="9224" width="8.33203125" style="349" customWidth="1"/>
    <col min="9225" max="9225" width="9.88671875" style="349" customWidth="1"/>
    <col min="9226" max="9226" width="17.33203125" style="349" customWidth="1"/>
    <col min="9227" max="9472" width="9" style="349"/>
    <col min="9473" max="9473" width="22.6640625" style="349" customWidth="1"/>
    <col min="9474" max="9475" width="9.109375" style="349" customWidth="1"/>
    <col min="9476" max="9476" width="19.88671875" style="349" bestFit="1" customWidth="1"/>
    <col min="9477" max="9477" width="15.88671875" style="349" customWidth="1"/>
    <col min="9478" max="9479" width="11.109375" style="349" customWidth="1"/>
    <col min="9480" max="9480" width="8.33203125" style="349" customWidth="1"/>
    <col min="9481" max="9481" width="9.88671875" style="349" customWidth="1"/>
    <col min="9482" max="9482" width="17.33203125" style="349" customWidth="1"/>
    <col min="9483" max="9728" width="9" style="349"/>
    <col min="9729" max="9729" width="22.6640625" style="349" customWidth="1"/>
    <col min="9730" max="9731" width="9.109375" style="349" customWidth="1"/>
    <col min="9732" max="9732" width="19.88671875" style="349" bestFit="1" customWidth="1"/>
    <col min="9733" max="9733" width="15.88671875" style="349" customWidth="1"/>
    <col min="9734" max="9735" width="11.109375" style="349" customWidth="1"/>
    <col min="9736" max="9736" width="8.33203125" style="349" customWidth="1"/>
    <col min="9737" max="9737" width="9.88671875" style="349" customWidth="1"/>
    <col min="9738" max="9738" width="17.33203125" style="349" customWidth="1"/>
    <col min="9739" max="9984" width="9" style="349"/>
    <col min="9985" max="9985" width="22.6640625" style="349" customWidth="1"/>
    <col min="9986" max="9987" width="9.109375" style="349" customWidth="1"/>
    <col min="9988" max="9988" width="19.88671875" style="349" bestFit="1" customWidth="1"/>
    <col min="9989" max="9989" width="15.88671875" style="349" customWidth="1"/>
    <col min="9990" max="9991" width="11.109375" style="349" customWidth="1"/>
    <col min="9992" max="9992" width="8.33203125" style="349" customWidth="1"/>
    <col min="9993" max="9993" width="9.88671875" style="349" customWidth="1"/>
    <col min="9994" max="9994" width="17.33203125" style="349" customWidth="1"/>
    <col min="9995" max="10240" width="9" style="349"/>
    <col min="10241" max="10241" width="22.6640625" style="349" customWidth="1"/>
    <col min="10242" max="10243" width="9.109375" style="349" customWidth="1"/>
    <col min="10244" max="10244" width="19.88671875" style="349" bestFit="1" customWidth="1"/>
    <col min="10245" max="10245" width="15.88671875" style="349" customWidth="1"/>
    <col min="10246" max="10247" width="11.109375" style="349" customWidth="1"/>
    <col min="10248" max="10248" width="8.33203125" style="349" customWidth="1"/>
    <col min="10249" max="10249" width="9.88671875" style="349" customWidth="1"/>
    <col min="10250" max="10250" width="17.33203125" style="349" customWidth="1"/>
    <col min="10251" max="10496" width="9" style="349"/>
    <col min="10497" max="10497" width="22.6640625" style="349" customWidth="1"/>
    <col min="10498" max="10499" width="9.109375" style="349" customWidth="1"/>
    <col min="10500" max="10500" width="19.88671875" style="349" bestFit="1" customWidth="1"/>
    <col min="10501" max="10501" width="15.88671875" style="349" customWidth="1"/>
    <col min="10502" max="10503" width="11.109375" style="349" customWidth="1"/>
    <col min="10504" max="10504" width="8.33203125" style="349" customWidth="1"/>
    <col min="10505" max="10505" width="9.88671875" style="349" customWidth="1"/>
    <col min="10506" max="10506" width="17.33203125" style="349" customWidth="1"/>
    <col min="10507" max="10752" width="9" style="349"/>
    <col min="10753" max="10753" width="22.6640625" style="349" customWidth="1"/>
    <col min="10754" max="10755" width="9.109375" style="349" customWidth="1"/>
    <col min="10756" max="10756" width="19.88671875" style="349" bestFit="1" customWidth="1"/>
    <col min="10757" max="10757" width="15.88671875" style="349" customWidth="1"/>
    <col min="10758" max="10759" width="11.109375" style="349" customWidth="1"/>
    <col min="10760" max="10760" width="8.33203125" style="349" customWidth="1"/>
    <col min="10761" max="10761" width="9.88671875" style="349" customWidth="1"/>
    <col min="10762" max="10762" width="17.33203125" style="349" customWidth="1"/>
    <col min="10763" max="11008" width="9" style="349"/>
    <col min="11009" max="11009" width="22.6640625" style="349" customWidth="1"/>
    <col min="11010" max="11011" width="9.109375" style="349" customWidth="1"/>
    <col min="11012" max="11012" width="19.88671875" style="349" bestFit="1" customWidth="1"/>
    <col min="11013" max="11013" width="15.88671875" style="349" customWidth="1"/>
    <col min="11014" max="11015" width="11.109375" style="349" customWidth="1"/>
    <col min="11016" max="11016" width="8.33203125" style="349" customWidth="1"/>
    <col min="11017" max="11017" width="9.88671875" style="349" customWidth="1"/>
    <col min="11018" max="11018" width="17.33203125" style="349" customWidth="1"/>
    <col min="11019" max="11264" width="9" style="349"/>
    <col min="11265" max="11265" width="22.6640625" style="349" customWidth="1"/>
    <col min="11266" max="11267" width="9.109375" style="349" customWidth="1"/>
    <col min="11268" max="11268" width="19.88671875" style="349" bestFit="1" customWidth="1"/>
    <col min="11269" max="11269" width="15.88671875" style="349" customWidth="1"/>
    <col min="11270" max="11271" width="11.109375" style="349" customWidth="1"/>
    <col min="11272" max="11272" width="8.33203125" style="349" customWidth="1"/>
    <col min="11273" max="11273" width="9.88671875" style="349" customWidth="1"/>
    <col min="11274" max="11274" width="17.33203125" style="349" customWidth="1"/>
    <col min="11275" max="11520" width="9" style="349"/>
    <col min="11521" max="11521" width="22.6640625" style="349" customWidth="1"/>
    <col min="11522" max="11523" width="9.109375" style="349" customWidth="1"/>
    <col min="11524" max="11524" width="19.88671875" style="349" bestFit="1" customWidth="1"/>
    <col min="11525" max="11525" width="15.88671875" style="349" customWidth="1"/>
    <col min="11526" max="11527" width="11.109375" style="349" customWidth="1"/>
    <col min="11528" max="11528" width="8.33203125" style="349" customWidth="1"/>
    <col min="11529" max="11529" width="9.88671875" style="349" customWidth="1"/>
    <col min="11530" max="11530" width="17.33203125" style="349" customWidth="1"/>
    <col min="11531" max="11776" width="9" style="349"/>
    <col min="11777" max="11777" width="22.6640625" style="349" customWidth="1"/>
    <col min="11778" max="11779" width="9.109375" style="349" customWidth="1"/>
    <col min="11780" max="11780" width="19.88671875" style="349" bestFit="1" customWidth="1"/>
    <col min="11781" max="11781" width="15.88671875" style="349" customWidth="1"/>
    <col min="11782" max="11783" width="11.109375" style="349" customWidth="1"/>
    <col min="11784" max="11784" width="8.33203125" style="349" customWidth="1"/>
    <col min="11785" max="11785" width="9.88671875" style="349" customWidth="1"/>
    <col min="11786" max="11786" width="17.33203125" style="349" customWidth="1"/>
    <col min="11787" max="12032" width="9" style="349"/>
    <col min="12033" max="12033" width="22.6640625" style="349" customWidth="1"/>
    <col min="12034" max="12035" width="9.109375" style="349" customWidth="1"/>
    <col min="12036" max="12036" width="19.88671875" style="349" bestFit="1" customWidth="1"/>
    <col min="12037" max="12037" width="15.88671875" style="349" customWidth="1"/>
    <col min="12038" max="12039" width="11.109375" style="349" customWidth="1"/>
    <col min="12040" max="12040" width="8.33203125" style="349" customWidth="1"/>
    <col min="12041" max="12041" width="9.88671875" style="349" customWidth="1"/>
    <col min="12042" max="12042" width="17.33203125" style="349" customWidth="1"/>
    <col min="12043" max="12288" width="9" style="349"/>
    <col min="12289" max="12289" width="22.6640625" style="349" customWidth="1"/>
    <col min="12290" max="12291" width="9.109375" style="349" customWidth="1"/>
    <col min="12292" max="12292" width="19.88671875" style="349" bestFit="1" customWidth="1"/>
    <col min="12293" max="12293" width="15.88671875" style="349" customWidth="1"/>
    <col min="12294" max="12295" width="11.109375" style="349" customWidth="1"/>
    <col min="12296" max="12296" width="8.33203125" style="349" customWidth="1"/>
    <col min="12297" max="12297" width="9.88671875" style="349" customWidth="1"/>
    <col min="12298" max="12298" width="17.33203125" style="349" customWidth="1"/>
    <col min="12299" max="12544" width="9" style="349"/>
    <col min="12545" max="12545" width="22.6640625" style="349" customWidth="1"/>
    <col min="12546" max="12547" width="9.109375" style="349" customWidth="1"/>
    <col min="12548" max="12548" width="19.88671875" style="349" bestFit="1" customWidth="1"/>
    <col min="12549" max="12549" width="15.88671875" style="349" customWidth="1"/>
    <col min="12550" max="12551" width="11.109375" style="349" customWidth="1"/>
    <col min="12552" max="12552" width="8.33203125" style="349" customWidth="1"/>
    <col min="12553" max="12553" width="9.88671875" style="349" customWidth="1"/>
    <col min="12554" max="12554" width="17.33203125" style="349" customWidth="1"/>
    <col min="12555" max="12800" width="9" style="349"/>
    <col min="12801" max="12801" width="22.6640625" style="349" customWidth="1"/>
    <col min="12802" max="12803" width="9.109375" style="349" customWidth="1"/>
    <col min="12804" max="12804" width="19.88671875" style="349" bestFit="1" customWidth="1"/>
    <col min="12805" max="12805" width="15.88671875" style="349" customWidth="1"/>
    <col min="12806" max="12807" width="11.109375" style="349" customWidth="1"/>
    <col min="12808" max="12808" width="8.33203125" style="349" customWidth="1"/>
    <col min="12809" max="12809" width="9.88671875" style="349" customWidth="1"/>
    <col min="12810" max="12810" width="17.33203125" style="349" customWidth="1"/>
    <col min="12811" max="13056" width="9" style="349"/>
    <col min="13057" max="13057" width="22.6640625" style="349" customWidth="1"/>
    <col min="13058" max="13059" width="9.109375" style="349" customWidth="1"/>
    <col min="13060" max="13060" width="19.88671875" style="349" bestFit="1" customWidth="1"/>
    <col min="13061" max="13061" width="15.88671875" style="349" customWidth="1"/>
    <col min="13062" max="13063" width="11.109375" style="349" customWidth="1"/>
    <col min="13064" max="13064" width="8.33203125" style="349" customWidth="1"/>
    <col min="13065" max="13065" width="9.88671875" style="349" customWidth="1"/>
    <col min="13066" max="13066" width="17.33203125" style="349" customWidth="1"/>
    <col min="13067" max="13312" width="9" style="349"/>
    <col min="13313" max="13313" width="22.6640625" style="349" customWidth="1"/>
    <col min="13314" max="13315" width="9.109375" style="349" customWidth="1"/>
    <col min="13316" max="13316" width="19.88671875" style="349" bestFit="1" customWidth="1"/>
    <col min="13317" max="13317" width="15.88671875" style="349" customWidth="1"/>
    <col min="13318" max="13319" width="11.109375" style="349" customWidth="1"/>
    <col min="13320" max="13320" width="8.33203125" style="349" customWidth="1"/>
    <col min="13321" max="13321" width="9.88671875" style="349" customWidth="1"/>
    <col min="13322" max="13322" width="17.33203125" style="349" customWidth="1"/>
    <col min="13323" max="13568" width="9" style="349"/>
    <col min="13569" max="13569" width="22.6640625" style="349" customWidth="1"/>
    <col min="13570" max="13571" width="9.109375" style="349" customWidth="1"/>
    <col min="13572" max="13572" width="19.88671875" style="349" bestFit="1" customWidth="1"/>
    <col min="13573" max="13573" width="15.88671875" style="349" customWidth="1"/>
    <col min="13574" max="13575" width="11.109375" style="349" customWidth="1"/>
    <col min="13576" max="13576" width="8.33203125" style="349" customWidth="1"/>
    <col min="13577" max="13577" width="9.88671875" style="349" customWidth="1"/>
    <col min="13578" max="13578" width="17.33203125" style="349" customWidth="1"/>
    <col min="13579" max="13824" width="9" style="349"/>
    <col min="13825" max="13825" width="22.6640625" style="349" customWidth="1"/>
    <col min="13826" max="13827" width="9.109375" style="349" customWidth="1"/>
    <col min="13828" max="13828" width="19.88671875" style="349" bestFit="1" customWidth="1"/>
    <col min="13829" max="13829" width="15.88671875" style="349" customWidth="1"/>
    <col min="13830" max="13831" width="11.109375" style="349" customWidth="1"/>
    <col min="13832" max="13832" width="8.33203125" style="349" customWidth="1"/>
    <col min="13833" max="13833" width="9.88671875" style="349" customWidth="1"/>
    <col min="13834" max="13834" width="17.33203125" style="349" customWidth="1"/>
    <col min="13835" max="14080" width="9" style="349"/>
    <col min="14081" max="14081" width="22.6640625" style="349" customWidth="1"/>
    <col min="14082" max="14083" width="9.109375" style="349" customWidth="1"/>
    <col min="14084" max="14084" width="19.88671875" style="349" bestFit="1" customWidth="1"/>
    <col min="14085" max="14085" width="15.88671875" style="349" customWidth="1"/>
    <col min="14086" max="14087" width="11.109375" style="349" customWidth="1"/>
    <col min="14088" max="14088" width="8.33203125" style="349" customWidth="1"/>
    <col min="14089" max="14089" width="9.88671875" style="349" customWidth="1"/>
    <col min="14090" max="14090" width="17.33203125" style="349" customWidth="1"/>
    <col min="14091" max="14336" width="9" style="349"/>
    <col min="14337" max="14337" width="22.6640625" style="349" customWidth="1"/>
    <col min="14338" max="14339" width="9.109375" style="349" customWidth="1"/>
    <col min="14340" max="14340" width="19.88671875" style="349" bestFit="1" customWidth="1"/>
    <col min="14341" max="14341" width="15.88671875" style="349" customWidth="1"/>
    <col min="14342" max="14343" width="11.109375" style="349" customWidth="1"/>
    <col min="14344" max="14344" width="8.33203125" style="349" customWidth="1"/>
    <col min="14345" max="14345" width="9.88671875" style="349" customWidth="1"/>
    <col min="14346" max="14346" width="17.33203125" style="349" customWidth="1"/>
    <col min="14347" max="14592" width="9" style="349"/>
    <col min="14593" max="14593" width="22.6640625" style="349" customWidth="1"/>
    <col min="14594" max="14595" width="9.109375" style="349" customWidth="1"/>
    <col min="14596" max="14596" width="19.88671875" style="349" bestFit="1" customWidth="1"/>
    <col min="14597" max="14597" width="15.88671875" style="349" customWidth="1"/>
    <col min="14598" max="14599" width="11.109375" style="349" customWidth="1"/>
    <col min="14600" max="14600" width="8.33203125" style="349" customWidth="1"/>
    <col min="14601" max="14601" width="9.88671875" style="349" customWidth="1"/>
    <col min="14602" max="14602" width="17.33203125" style="349" customWidth="1"/>
    <col min="14603" max="14848" width="9" style="349"/>
    <col min="14849" max="14849" width="22.6640625" style="349" customWidth="1"/>
    <col min="14850" max="14851" width="9.109375" style="349" customWidth="1"/>
    <col min="14852" max="14852" width="19.88671875" style="349" bestFit="1" customWidth="1"/>
    <col min="14853" max="14853" width="15.88671875" style="349" customWidth="1"/>
    <col min="14854" max="14855" width="11.109375" style="349" customWidth="1"/>
    <col min="14856" max="14856" width="8.33203125" style="349" customWidth="1"/>
    <col min="14857" max="14857" width="9.88671875" style="349" customWidth="1"/>
    <col min="14858" max="14858" width="17.33203125" style="349" customWidth="1"/>
    <col min="14859" max="15104" width="9" style="349"/>
    <col min="15105" max="15105" width="22.6640625" style="349" customWidth="1"/>
    <col min="15106" max="15107" width="9.109375" style="349" customWidth="1"/>
    <col min="15108" max="15108" width="19.88671875" style="349" bestFit="1" customWidth="1"/>
    <col min="15109" max="15109" width="15.88671875" style="349" customWidth="1"/>
    <col min="15110" max="15111" width="11.109375" style="349" customWidth="1"/>
    <col min="15112" max="15112" width="8.33203125" style="349" customWidth="1"/>
    <col min="15113" max="15113" width="9.88671875" style="349" customWidth="1"/>
    <col min="15114" max="15114" width="17.33203125" style="349" customWidth="1"/>
    <col min="15115" max="15360" width="9" style="349"/>
    <col min="15361" max="15361" width="22.6640625" style="349" customWidth="1"/>
    <col min="15362" max="15363" width="9.109375" style="349" customWidth="1"/>
    <col min="15364" max="15364" width="19.88671875" style="349" bestFit="1" customWidth="1"/>
    <col min="15365" max="15365" width="15.88671875" style="349" customWidth="1"/>
    <col min="15366" max="15367" width="11.109375" style="349" customWidth="1"/>
    <col min="15368" max="15368" width="8.33203125" style="349" customWidth="1"/>
    <col min="15369" max="15369" width="9.88671875" style="349" customWidth="1"/>
    <col min="15370" max="15370" width="17.33203125" style="349" customWidth="1"/>
    <col min="15371" max="15616" width="9" style="349"/>
    <col min="15617" max="15617" width="22.6640625" style="349" customWidth="1"/>
    <col min="15618" max="15619" width="9.109375" style="349" customWidth="1"/>
    <col min="15620" max="15620" width="19.88671875" style="349" bestFit="1" customWidth="1"/>
    <col min="15621" max="15621" width="15.88671875" style="349" customWidth="1"/>
    <col min="15622" max="15623" width="11.109375" style="349" customWidth="1"/>
    <col min="15624" max="15624" width="8.33203125" style="349" customWidth="1"/>
    <col min="15625" max="15625" width="9.88671875" style="349" customWidth="1"/>
    <col min="15626" max="15626" width="17.33203125" style="349" customWidth="1"/>
    <col min="15627" max="15872" width="9" style="349"/>
    <col min="15873" max="15873" width="22.6640625" style="349" customWidth="1"/>
    <col min="15874" max="15875" width="9.109375" style="349" customWidth="1"/>
    <col min="15876" max="15876" width="19.88671875" style="349" bestFit="1" customWidth="1"/>
    <col min="15877" max="15877" width="15.88671875" style="349" customWidth="1"/>
    <col min="15878" max="15879" width="11.109375" style="349" customWidth="1"/>
    <col min="15880" max="15880" width="8.33203125" style="349" customWidth="1"/>
    <col min="15881" max="15881" width="9.88671875" style="349" customWidth="1"/>
    <col min="15882" max="15882" width="17.33203125" style="349" customWidth="1"/>
    <col min="15883" max="16128" width="9" style="349"/>
    <col min="16129" max="16129" width="22.6640625" style="349" customWidth="1"/>
    <col min="16130" max="16131" width="9.109375" style="349" customWidth="1"/>
    <col min="16132" max="16132" width="19.88671875" style="349" bestFit="1" customWidth="1"/>
    <col min="16133" max="16133" width="15.88671875" style="349" customWidth="1"/>
    <col min="16134" max="16135" width="11.109375" style="349" customWidth="1"/>
    <col min="16136" max="16136" width="8.33203125" style="349" customWidth="1"/>
    <col min="16137" max="16137" width="9.88671875" style="349" customWidth="1"/>
    <col min="16138" max="16138" width="17.33203125" style="349" customWidth="1"/>
    <col min="16139" max="16384" width="9" style="349"/>
  </cols>
  <sheetData>
    <row r="1" spans="1:16" ht="21" customHeight="1">
      <c r="I1" s="350" t="s">
        <v>737</v>
      </c>
    </row>
    <row r="2" spans="1:16" ht="21" customHeight="1">
      <c r="A2" s="835" t="s">
        <v>399</v>
      </c>
      <c r="B2" s="835"/>
      <c r="C2" s="835"/>
      <c r="D2" s="835"/>
      <c r="E2" s="835"/>
      <c r="F2" s="835"/>
      <c r="G2" s="835"/>
      <c r="H2" s="835"/>
      <c r="I2" s="835"/>
      <c r="J2" s="351"/>
      <c r="K2" s="351"/>
      <c r="L2" s="351"/>
      <c r="M2" s="351"/>
      <c r="N2" s="351"/>
      <c r="O2" s="351"/>
      <c r="P2" s="351"/>
    </row>
    <row r="3" spans="1:16" ht="21" customHeight="1">
      <c r="A3" s="835" t="s">
        <v>817</v>
      </c>
      <c r="B3" s="835"/>
      <c r="C3" s="835"/>
      <c r="D3" s="835"/>
      <c r="E3" s="835"/>
      <c r="F3" s="835"/>
      <c r="G3" s="835"/>
      <c r="H3" s="835"/>
      <c r="I3" s="835"/>
      <c r="J3" s="351"/>
      <c r="K3" s="351"/>
      <c r="L3" s="351"/>
      <c r="M3" s="351"/>
      <c r="N3" s="351"/>
      <c r="O3" s="351"/>
      <c r="P3" s="351"/>
    </row>
    <row r="4" spans="1:16" ht="21" customHeight="1">
      <c r="A4" s="835" t="s">
        <v>761</v>
      </c>
      <c r="B4" s="835"/>
      <c r="C4" s="835"/>
      <c r="D4" s="835"/>
      <c r="E4" s="835"/>
      <c r="F4" s="835"/>
      <c r="G4" s="835"/>
      <c r="H4" s="835"/>
      <c r="I4" s="835"/>
      <c r="J4" s="351"/>
      <c r="K4" s="351"/>
      <c r="L4" s="351"/>
      <c r="M4" s="351"/>
      <c r="N4" s="351"/>
      <c r="O4" s="351"/>
      <c r="P4" s="351"/>
    </row>
    <row r="5" spans="1:16" ht="21" customHeight="1">
      <c r="A5" s="835" t="s">
        <v>1037</v>
      </c>
      <c r="B5" s="835"/>
      <c r="C5" s="835"/>
      <c r="D5" s="835"/>
      <c r="E5" s="835"/>
      <c r="F5" s="835"/>
      <c r="G5" s="835"/>
      <c r="H5" s="835"/>
      <c r="I5" s="835"/>
      <c r="J5" s="351"/>
      <c r="K5" s="351"/>
      <c r="L5" s="351"/>
      <c r="M5" s="351"/>
      <c r="N5" s="351"/>
      <c r="O5" s="351"/>
      <c r="P5" s="351"/>
    </row>
    <row r="6" spans="1:16" ht="24.6">
      <c r="A6" s="352"/>
      <c r="B6" s="351"/>
      <c r="C6" s="351"/>
      <c r="D6" s="351"/>
      <c r="E6" s="351"/>
      <c r="F6" s="351"/>
      <c r="G6" s="351"/>
      <c r="H6" s="351"/>
      <c r="I6" s="353" t="s">
        <v>665</v>
      </c>
      <c r="J6" s="351"/>
      <c r="K6" s="351"/>
      <c r="L6" s="351"/>
      <c r="M6" s="351"/>
      <c r="N6" s="351"/>
      <c r="O6" s="351"/>
      <c r="P6" s="351"/>
    </row>
    <row r="7" spans="1:16" ht="21" customHeight="1">
      <c r="A7" s="836" t="s">
        <v>891</v>
      </c>
      <c r="B7" s="838" t="s">
        <v>893</v>
      </c>
      <c r="C7" s="838" t="s">
        <v>671</v>
      </c>
      <c r="D7" s="840" t="s">
        <v>666</v>
      </c>
      <c r="E7" s="840"/>
      <c r="F7" s="836"/>
      <c r="G7" s="836"/>
      <c r="H7" s="840"/>
      <c r="I7" s="838" t="s">
        <v>894</v>
      </c>
    </row>
    <row r="8" spans="1:16" ht="98.4">
      <c r="A8" s="837"/>
      <c r="B8" s="839"/>
      <c r="C8" s="839"/>
      <c r="D8" s="354" t="s">
        <v>895</v>
      </c>
      <c r="E8" s="355" t="s">
        <v>896</v>
      </c>
      <c r="F8" s="355" t="s">
        <v>897</v>
      </c>
      <c r="G8" s="356" t="s">
        <v>898</v>
      </c>
      <c r="H8" s="357" t="s">
        <v>899</v>
      </c>
      <c r="I8" s="839"/>
    </row>
    <row r="9" spans="1:16" ht="27" customHeight="1">
      <c r="A9" s="837"/>
      <c r="B9" s="358" t="s">
        <v>686</v>
      </c>
      <c r="C9" s="358" t="s">
        <v>687</v>
      </c>
      <c r="D9" s="358" t="s">
        <v>688</v>
      </c>
      <c r="E9" s="358" t="s">
        <v>900</v>
      </c>
      <c r="F9" s="358" t="s">
        <v>689</v>
      </c>
      <c r="G9" s="358" t="s">
        <v>690</v>
      </c>
      <c r="H9" s="359" t="s">
        <v>901</v>
      </c>
      <c r="I9" s="360" t="s">
        <v>902</v>
      </c>
    </row>
    <row r="10" spans="1:16" ht="24.6">
      <c r="A10" s="831" t="s">
        <v>890</v>
      </c>
      <c r="B10" s="831"/>
      <c r="C10" s="831"/>
      <c r="D10" s="831"/>
      <c r="E10" s="831"/>
      <c r="F10" s="831"/>
      <c r="G10" s="831"/>
      <c r="H10" s="831"/>
      <c r="I10" s="831"/>
    </row>
    <row r="11" spans="1:16" s="362" customFormat="1" ht="21" customHeight="1">
      <c r="A11" s="361" t="s">
        <v>100</v>
      </c>
      <c r="B11" s="113"/>
      <c r="C11" s="113"/>
      <c r="D11" s="112"/>
      <c r="E11" s="112"/>
      <c r="F11" s="112"/>
      <c r="G11" s="112"/>
      <c r="H11" s="112"/>
      <c r="I11" s="113"/>
    </row>
    <row r="12" spans="1:16" s="362" customFormat="1" ht="21" customHeight="1">
      <c r="A12" s="363" t="s">
        <v>51</v>
      </c>
      <c r="B12" s="113"/>
      <c r="C12" s="113"/>
      <c r="D12" s="112"/>
      <c r="E12" s="112"/>
      <c r="F12" s="112"/>
      <c r="G12" s="112"/>
      <c r="H12" s="364"/>
      <c r="I12" s="364"/>
    </row>
    <row r="13" spans="1:16" s="362" customFormat="1" ht="21" customHeight="1">
      <c r="A13" s="363" t="s">
        <v>370</v>
      </c>
      <c r="B13" s="113"/>
      <c r="C13" s="113"/>
      <c r="D13" s="112"/>
      <c r="E13" s="112"/>
      <c r="F13" s="112"/>
      <c r="G13" s="112"/>
      <c r="H13" s="364"/>
      <c r="I13" s="364"/>
    </row>
    <row r="14" spans="1:16" s="362" customFormat="1" ht="21" customHeight="1">
      <c r="A14" s="365"/>
      <c r="B14" s="114"/>
      <c r="C14" s="114"/>
      <c r="D14" s="115"/>
      <c r="E14" s="115"/>
      <c r="F14" s="115"/>
      <c r="G14" s="115"/>
      <c r="H14" s="115"/>
      <c r="I14" s="114"/>
    </row>
    <row r="15" spans="1:16" ht="21" customHeight="1">
      <c r="A15" s="366" t="s">
        <v>101</v>
      </c>
      <c r="B15" s="367"/>
      <c r="C15" s="367"/>
      <c r="D15" s="367"/>
      <c r="E15" s="367"/>
      <c r="F15" s="367"/>
      <c r="G15" s="367"/>
      <c r="H15" s="367"/>
      <c r="I15" s="367"/>
      <c r="J15" s="368"/>
    </row>
    <row r="16" spans="1:16" ht="21" customHeight="1">
      <c r="A16" s="369" t="s">
        <v>107</v>
      </c>
      <c r="B16" s="116"/>
      <c r="C16" s="116"/>
      <c r="D16" s="116"/>
      <c r="E16" s="116"/>
      <c r="F16" s="116"/>
      <c r="G16" s="116"/>
      <c r="H16" s="116"/>
      <c r="I16" s="116"/>
    </row>
    <row r="17" spans="1:9" ht="21" customHeight="1">
      <c r="A17" s="370" t="s">
        <v>464</v>
      </c>
      <c r="B17" s="117"/>
      <c r="C17" s="117"/>
      <c r="D17" s="117"/>
      <c r="E17" s="117"/>
      <c r="F17" s="117"/>
      <c r="G17" s="117"/>
      <c r="H17" s="117"/>
      <c r="I17" s="117"/>
    </row>
    <row r="18" spans="1:9" s="362" customFormat="1" ht="21" customHeight="1">
      <c r="A18" s="371"/>
      <c r="B18" s="118"/>
      <c r="C18" s="118"/>
      <c r="D18" s="118"/>
      <c r="E18" s="118"/>
      <c r="F18" s="118"/>
      <c r="G18" s="118"/>
      <c r="H18" s="118"/>
      <c r="I18" s="118"/>
    </row>
    <row r="19" spans="1:9" ht="21" customHeight="1">
      <c r="A19" s="372" t="s">
        <v>109</v>
      </c>
      <c r="B19" s="119"/>
      <c r="C19" s="119"/>
      <c r="D19" s="119"/>
      <c r="E19" s="119"/>
      <c r="F19" s="119"/>
      <c r="G19" s="119"/>
      <c r="H19" s="119"/>
      <c r="I19" s="119"/>
    </row>
    <row r="20" spans="1:9" ht="21" customHeight="1">
      <c r="A20" s="373" t="s">
        <v>903</v>
      </c>
      <c r="B20" s="374"/>
      <c r="C20" s="374"/>
      <c r="D20" s="374"/>
      <c r="E20" s="374"/>
      <c r="F20" s="374"/>
      <c r="G20" s="374"/>
      <c r="H20" s="374"/>
      <c r="I20" s="374"/>
    </row>
    <row r="21" spans="1:9" ht="21" customHeight="1">
      <c r="A21" s="832" t="s">
        <v>667</v>
      </c>
      <c r="B21" s="833"/>
      <c r="C21" s="833"/>
      <c r="D21" s="833"/>
      <c r="E21" s="833"/>
      <c r="F21" s="833"/>
      <c r="G21" s="833"/>
      <c r="H21" s="833"/>
      <c r="I21" s="834"/>
    </row>
    <row r="22" spans="1:9" ht="21" customHeight="1">
      <c r="A22" s="370" t="s">
        <v>668</v>
      </c>
      <c r="B22" s="120"/>
      <c r="C22" s="112"/>
      <c r="D22" s="112"/>
      <c r="E22" s="112"/>
      <c r="F22" s="112"/>
      <c r="G22" s="112"/>
      <c r="H22" s="112"/>
      <c r="I22" s="112"/>
    </row>
    <row r="23" spans="1:9" ht="21" customHeight="1">
      <c r="A23" s="375" t="s">
        <v>668</v>
      </c>
      <c r="B23" s="121"/>
      <c r="C23" s="121"/>
      <c r="D23" s="121"/>
      <c r="E23" s="121"/>
      <c r="F23" s="121"/>
      <c r="G23" s="121"/>
      <c r="H23" s="121"/>
      <c r="I23" s="121"/>
    </row>
    <row r="24" spans="1:9" ht="21" customHeight="1">
      <c r="A24" s="371"/>
      <c r="B24" s="122"/>
      <c r="C24" s="122"/>
      <c r="D24" s="122"/>
      <c r="E24" s="122"/>
      <c r="F24" s="122"/>
      <c r="G24" s="122"/>
      <c r="H24" s="122"/>
      <c r="I24" s="122"/>
    </row>
    <row r="25" spans="1:9" ht="21" customHeight="1">
      <c r="A25" s="372" t="s">
        <v>669</v>
      </c>
      <c r="B25" s="374"/>
      <c r="C25" s="374"/>
      <c r="D25" s="374"/>
      <c r="E25" s="374"/>
      <c r="F25" s="374"/>
      <c r="G25" s="374"/>
      <c r="H25" s="374"/>
      <c r="I25" s="374"/>
    </row>
    <row r="26" spans="1:9" ht="21" customHeight="1" thickBot="1">
      <c r="A26" s="372" t="s">
        <v>382</v>
      </c>
      <c r="B26" s="376"/>
      <c r="C26" s="376"/>
      <c r="D26" s="376"/>
      <c r="E26" s="376"/>
      <c r="F26" s="376"/>
      <c r="G26" s="376"/>
      <c r="H26" s="376"/>
      <c r="I26" s="376"/>
    </row>
    <row r="27" spans="1:9" ht="21" customHeight="1" thickTop="1">
      <c r="B27" s="123"/>
      <c r="C27" s="123"/>
      <c r="D27" s="123"/>
      <c r="E27" s="123"/>
      <c r="F27" s="123"/>
      <c r="G27" s="123"/>
      <c r="H27" s="123"/>
      <c r="I27" s="368"/>
    </row>
    <row r="28" spans="1:9" ht="21" customHeight="1">
      <c r="A28" s="368" t="s">
        <v>822</v>
      </c>
      <c r="C28" s="368"/>
      <c r="D28" s="368"/>
      <c r="E28" s="368"/>
      <c r="F28" s="368"/>
      <c r="G28" s="368"/>
      <c r="H28" s="368"/>
      <c r="I28" s="368"/>
    </row>
    <row r="29" spans="1:9" ht="21" customHeight="1">
      <c r="A29" s="377" t="s">
        <v>904</v>
      </c>
      <c r="C29" s="368"/>
      <c r="D29" s="368"/>
      <c r="E29" s="368"/>
      <c r="F29" s="368"/>
      <c r="G29" s="368"/>
      <c r="H29" s="368"/>
      <c r="I29" s="368"/>
    </row>
    <row r="30" spans="1:9" s="379" customFormat="1" ht="21" customHeight="1">
      <c r="A30" s="378" t="s">
        <v>905</v>
      </c>
    </row>
    <row r="31" spans="1:9" s="379" customFormat="1" ht="21" customHeight="1">
      <c r="A31" s="380" t="s">
        <v>906</v>
      </c>
      <c r="B31" s="377" t="s">
        <v>907</v>
      </c>
    </row>
    <row r="32" spans="1:9" s="379" customFormat="1" ht="21" customHeight="1">
      <c r="A32" s="380" t="s">
        <v>670</v>
      </c>
      <c r="B32" s="377" t="s">
        <v>908</v>
      </c>
    </row>
    <row r="33" spans="1:8" s="379" customFormat="1" ht="21" customHeight="1">
      <c r="A33" s="378" t="s">
        <v>909</v>
      </c>
    </row>
    <row r="34" spans="1:8" s="379" customFormat="1" ht="21" customHeight="1">
      <c r="A34" s="380" t="s">
        <v>906</v>
      </c>
      <c r="B34" s="377" t="s">
        <v>910</v>
      </c>
    </row>
    <row r="35" spans="1:8" s="379" customFormat="1" ht="21" customHeight="1">
      <c r="A35" s="380" t="s">
        <v>670</v>
      </c>
      <c r="B35" s="377" t="s">
        <v>911</v>
      </c>
    </row>
    <row r="36" spans="1:8" s="379" customFormat="1" ht="21" customHeight="1">
      <c r="A36" s="378" t="s">
        <v>912</v>
      </c>
    </row>
    <row r="37" spans="1:8" s="379" customFormat="1" ht="21" customHeight="1">
      <c r="A37" s="381" t="s">
        <v>913</v>
      </c>
    </row>
    <row r="38" spans="1:8" s="379" customFormat="1" ht="21" customHeight="1">
      <c r="A38" s="378" t="s">
        <v>914</v>
      </c>
    </row>
    <row r="39" spans="1:8" s="379" customFormat="1" ht="21" customHeight="1">
      <c r="A39" s="381" t="s">
        <v>915</v>
      </c>
    </row>
    <row r="40" spans="1:8" s="379" customFormat="1" ht="21" customHeight="1">
      <c r="A40" s="378" t="s">
        <v>916</v>
      </c>
    </row>
    <row r="41" spans="1:8" s="379" customFormat="1" ht="21" customHeight="1">
      <c r="A41" s="381" t="s">
        <v>917</v>
      </c>
    </row>
    <row r="42" spans="1:8" s="379" customFormat="1" ht="21" customHeight="1">
      <c r="A42" s="378" t="s">
        <v>918</v>
      </c>
    </row>
    <row r="43" spans="1:8" ht="21" customHeight="1">
      <c r="A43" s="381" t="s">
        <v>919</v>
      </c>
    </row>
    <row r="44" spans="1:8" ht="21" customHeight="1">
      <c r="A44" s="382" t="s">
        <v>920</v>
      </c>
    </row>
    <row r="45" spans="1:8" ht="21" customHeight="1">
      <c r="A45" s="382" t="s">
        <v>921</v>
      </c>
      <c r="B45" s="362"/>
    </row>
    <row r="46" spans="1:8" ht="21" customHeight="1">
      <c r="A46" s="382" t="s">
        <v>922</v>
      </c>
      <c r="B46" s="362"/>
    </row>
    <row r="47" spans="1:8" ht="21" customHeight="1">
      <c r="F47" s="719" t="s">
        <v>313</v>
      </c>
      <c r="G47" s="719"/>
      <c r="H47" s="719"/>
    </row>
    <row r="48" spans="1:8" ht="21" customHeight="1">
      <c r="F48" s="719" t="s">
        <v>314</v>
      </c>
      <c r="G48" s="719"/>
      <c r="H48" s="719"/>
    </row>
    <row r="49" spans="1:9" ht="21" customHeight="1">
      <c r="F49" s="719" t="s">
        <v>310</v>
      </c>
      <c r="G49" s="719"/>
      <c r="H49" s="719"/>
    </row>
    <row r="57" spans="1:9" s="352" customFormat="1" ht="21" customHeight="1">
      <c r="A57" s="348"/>
      <c r="B57" s="349"/>
      <c r="C57" s="349"/>
      <c r="D57" s="349"/>
      <c r="E57" s="349"/>
      <c r="F57" s="349"/>
      <c r="G57" s="349"/>
      <c r="H57" s="349"/>
      <c r="I57" s="349"/>
    </row>
    <row r="58" spans="1:9" s="352" customFormat="1" ht="21" customHeight="1">
      <c r="A58" s="348"/>
      <c r="B58" s="349"/>
      <c r="C58" s="349"/>
      <c r="D58" s="349"/>
      <c r="E58" s="349"/>
      <c r="F58" s="349"/>
      <c r="G58" s="349"/>
      <c r="H58" s="349"/>
      <c r="I58" s="349"/>
    </row>
    <row r="59" spans="1:9" s="352" customFormat="1" ht="21" customHeight="1">
      <c r="A59" s="348"/>
      <c r="B59" s="349"/>
      <c r="C59" s="349"/>
      <c r="D59" s="349"/>
      <c r="E59" s="349"/>
      <c r="F59" s="349"/>
      <c r="G59" s="349"/>
      <c r="H59" s="349"/>
      <c r="I59" s="349"/>
    </row>
    <row r="60" spans="1:9" s="352" customFormat="1" ht="21" customHeight="1">
      <c r="A60" s="348"/>
      <c r="B60" s="349"/>
      <c r="C60" s="349"/>
      <c r="D60" s="349"/>
      <c r="E60" s="349"/>
      <c r="F60" s="349"/>
      <c r="G60" s="349"/>
      <c r="H60" s="349"/>
      <c r="I60" s="349"/>
    </row>
    <row r="61" spans="1:9" s="352" customFormat="1" ht="21" customHeight="1">
      <c r="A61" s="348"/>
      <c r="B61" s="349"/>
      <c r="C61" s="349"/>
      <c r="D61" s="349"/>
      <c r="E61" s="349"/>
      <c r="F61" s="349"/>
      <c r="G61" s="349"/>
      <c r="H61" s="349"/>
      <c r="I61" s="349"/>
    </row>
    <row r="62" spans="1:9" s="352" customFormat="1" ht="21" customHeight="1">
      <c r="A62" s="348"/>
      <c r="B62" s="349"/>
      <c r="C62" s="349"/>
      <c r="D62" s="349"/>
      <c r="E62" s="349"/>
      <c r="F62" s="349"/>
      <c r="G62" s="349"/>
      <c r="H62" s="349"/>
      <c r="I62" s="349"/>
    </row>
    <row r="63" spans="1:9" s="352" customFormat="1" ht="21" customHeight="1">
      <c r="A63" s="348"/>
      <c r="B63" s="349"/>
      <c r="C63" s="349"/>
      <c r="D63" s="349"/>
      <c r="E63" s="349"/>
      <c r="F63" s="349"/>
      <c r="G63" s="349"/>
      <c r="H63" s="349"/>
      <c r="I63" s="349"/>
    </row>
    <row r="64" spans="1:9" s="352" customFormat="1" ht="21" customHeight="1">
      <c r="A64" s="348"/>
      <c r="B64" s="349"/>
      <c r="C64" s="349"/>
      <c r="D64" s="349"/>
      <c r="E64" s="349"/>
      <c r="F64" s="349"/>
      <c r="G64" s="349"/>
      <c r="H64" s="349"/>
      <c r="I64" s="349"/>
    </row>
    <row r="65" spans="1:9" s="352" customFormat="1" ht="21" customHeight="1">
      <c r="A65" s="348"/>
      <c r="B65" s="349"/>
      <c r="C65" s="349"/>
      <c r="D65" s="349"/>
      <c r="E65" s="349"/>
      <c r="F65" s="349"/>
      <c r="G65" s="349"/>
      <c r="H65" s="349"/>
      <c r="I65" s="349"/>
    </row>
    <row r="66" spans="1:9" s="352" customFormat="1" ht="21" customHeight="1">
      <c r="A66" s="348"/>
      <c r="B66" s="349"/>
      <c r="C66" s="349"/>
      <c r="D66" s="349"/>
      <c r="E66" s="349"/>
      <c r="F66" s="349"/>
      <c r="G66" s="349"/>
      <c r="H66" s="349"/>
      <c r="I66" s="349"/>
    </row>
    <row r="67" spans="1:9" s="352" customFormat="1" ht="21" customHeight="1">
      <c r="A67" s="348"/>
      <c r="B67" s="349"/>
      <c r="C67" s="349"/>
      <c r="D67" s="349"/>
      <c r="E67" s="349"/>
      <c r="F67" s="349"/>
      <c r="G67" s="349"/>
      <c r="H67" s="349"/>
      <c r="I67" s="349"/>
    </row>
    <row r="68" spans="1:9" s="352" customFormat="1" ht="21" customHeight="1">
      <c r="A68" s="348"/>
      <c r="B68" s="349"/>
      <c r="C68" s="349"/>
      <c r="D68" s="349"/>
      <c r="E68" s="349"/>
      <c r="F68" s="349"/>
      <c r="G68" s="349"/>
      <c r="H68" s="349"/>
      <c r="I68" s="349"/>
    </row>
    <row r="69" spans="1:9" s="352" customFormat="1" ht="21" customHeight="1">
      <c r="A69" s="348"/>
      <c r="B69" s="349"/>
      <c r="C69" s="349"/>
      <c r="D69" s="349"/>
      <c r="E69" s="349"/>
      <c r="F69" s="349"/>
      <c r="G69" s="349"/>
      <c r="H69" s="349"/>
      <c r="I69" s="349"/>
    </row>
    <row r="70" spans="1:9" s="352" customFormat="1" ht="21" customHeight="1">
      <c r="A70" s="348"/>
      <c r="B70" s="349"/>
      <c r="C70" s="349"/>
      <c r="D70" s="349"/>
      <c r="E70" s="349"/>
      <c r="F70" s="349"/>
      <c r="G70" s="349"/>
      <c r="H70" s="349"/>
      <c r="I70" s="349"/>
    </row>
    <row r="71" spans="1:9" s="352" customFormat="1" ht="21" customHeight="1">
      <c r="A71" s="348"/>
      <c r="B71" s="349"/>
      <c r="C71" s="349"/>
      <c r="D71" s="349"/>
      <c r="E71" s="349"/>
      <c r="F71" s="349"/>
      <c r="G71" s="349"/>
      <c r="H71" s="349"/>
      <c r="I71" s="349"/>
    </row>
    <row r="72" spans="1:9" s="352" customFormat="1" ht="21" customHeight="1">
      <c r="A72" s="348"/>
      <c r="B72" s="349"/>
      <c r="C72" s="349"/>
      <c r="D72" s="349"/>
      <c r="E72" s="349"/>
      <c r="F72" s="349"/>
      <c r="G72" s="349"/>
      <c r="H72" s="349"/>
      <c r="I72" s="349"/>
    </row>
    <row r="73" spans="1:9" s="352" customFormat="1" ht="21" customHeight="1">
      <c r="A73" s="348"/>
      <c r="B73" s="349"/>
      <c r="C73" s="349"/>
      <c r="D73" s="349"/>
      <c r="E73" s="349"/>
      <c r="F73" s="349"/>
      <c r="G73" s="349"/>
      <c r="H73" s="349"/>
      <c r="I73" s="349"/>
    </row>
    <row r="74" spans="1:9" s="352" customFormat="1" ht="21" customHeight="1">
      <c r="A74" s="348"/>
      <c r="B74" s="349"/>
      <c r="C74" s="349"/>
      <c r="D74" s="349"/>
      <c r="E74" s="349"/>
      <c r="F74" s="349"/>
      <c r="G74" s="349"/>
      <c r="H74" s="349"/>
      <c r="I74" s="349"/>
    </row>
    <row r="75" spans="1:9" s="352" customFormat="1" ht="21" customHeight="1">
      <c r="A75" s="348"/>
      <c r="B75" s="349"/>
      <c r="C75" s="349"/>
      <c r="D75" s="349"/>
      <c r="E75" s="349"/>
      <c r="F75" s="349"/>
      <c r="G75" s="349"/>
      <c r="H75" s="349"/>
      <c r="I75" s="349"/>
    </row>
    <row r="76" spans="1:9" s="352" customFormat="1" ht="21" customHeight="1">
      <c r="A76" s="348"/>
      <c r="B76" s="349"/>
      <c r="C76" s="349"/>
      <c r="D76" s="349"/>
      <c r="E76" s="349"/>
      <c r="F76" s="349"/>
      <c r="G76" s="349"/>
      <c r="H76" s="349"/>
      <c r="I76" s="349"/>
    </row>
    <row r="77" spans="1:9" s="352" customFormat="1" ht="21" customHeight="1">
      <c r="A77" s="348"/>
      <c r="B77" s="349"/>
      <c r="C77" s="349"/>
      <c r="D77" s="349"/>
      <c r="E77" s="349"/>
      <c r="F77" s="349"/>
      <c r="G77" s="349"/>
      <c r="H77" s="349"/>
      <c r="I77" s="349"/>
    </row>
    <row r="78" spans="1:9" s="352" customFormat="1" ht="21" customHeight="1">
      <c r="A78" s="348"/>
      <c r="B78" s="349"/>
      <c r="C78" s="349"/>
      <c r="D78" s="349"/>
      <c r="E78" s="349"/>
      <c r="F78" s="349"/>
      <c r="G78" s="349"/>
      <c r="H78" s="349"/>
      <c r="I78" s="349"/>
    </row>
    <row r="79" spans="1:9" s="352" customFormat="1" ht="21" customHeight="1">
      <c r="A79" s="348"/>
      <c r="B79" s="349"/>
      <c r="C79" s="349"/>
      <c r="D79" s="349"/>
      <c r="E79" s="349"/>
      <c r="F79" s="349"/>
      <c r="G79" s="349"/>
      <c r="H79" s="349"/>
      <c r="I79" s="349"/>
    </row>
    <row r="80" spans="1:9" s="352" customFormat="1" ht="21" customHeight="1">
      <c r="A80" s="348"/>
      <c r="B80" s="349"/>
      <c r="C80" s="349"/>
      <c r="D80" s="349"/>
      <c r="E80" s="349"/>
      <c r="F80" s="349"/>
      <c r="G80" s="349"/>
      <c r="H80" s="349"/>
      <c r="I80" s="349"/>
    </row>
    <row r="81" spans="1:9" s="352" customFormat="1" ht="21" customHeight="1">
      <c r="A81" s="348"/>
      <c r="B81" s="349"/>
      <c r="C81" s="349"/>
      <c r="D81" s="349"/>
      <c r="E81" s="349"/>
      <c r="F81" s="349"/>
      <c r="G81" s="349"/>
      <c r="H81" s="349"/>
      <c r="I81" s="349"/>
    </row>
    <row r="82" spans="1:9" s="352" customFormat="1" ht="21" customHeight="1">
      <c r="A82" s="348"/>
      <c r="B82" s="349"/>
      <c r="C82" s="349"/>
      <c r="D82" s="349"/>
      <c r="E82" s="349"/>
      <c r="F82" s="349"/>
      <c r="G82" s="349"/>
      <c r="H82" s="349"/>
      <c r="I82" s="349"/>
    </row>
    <row r="83" spans="1:9" s="352" customFormat="1" ht="21" customHeight="1">
      <c r="A83" s="348"/>
      <c r="B83" s="349"/>
      <c r="C83" s="349"/>
      <c r="D83" s="349"/>
      <c r="E83" s="349"/>
      <c r="F83" s="349"/>
      <c r="G83" s="349"/>
      <c r="H83" s="349"/>
      <c r="I83" s="349"/>
    </row>
    <row r="84" spans="1:9" s="352" customFormat="1" ht="21" customHeight="1">
      <c r="A84" s="348"/>
      <c r="B84" s="349"/>
      <c r="C84" s="349"/>
      <c r="D84" s="349"/>
      <c r="E84" s="349"/>
      <c r="F84" s="349"/>
      <c r="G84" s="349"/>
      <c r="H84" s="349"/>
      <c r="I84" s="349"/>
    </row>
    <row r="85" spans="1:9" s="352" customFormat="1" ht="21" customHeight="1">
      <c r="A85" s="348"/>
      <c r="B85" s="349"/>
      <c r="C85" s="349"/>
      <c r="D85" s="349"/>
      <c r="E85" s="349"/>
      <c r="F85" s="349"/>
      <c r="G85" s="349"/>
      <c r="H85" s="349"/>
      <c r="I85" s="349"/>
    </row>
    <row r="86" spans="1:9" s="352" customFormat="1" ht="21" customHeight="1">
      <c r="A86" s="348"/>
      <c r="B86" s="349"/>
      <c r="C86" s="349"/>
      <c r="D86" s="349"/>
      <c r="E86" s="349"/>
      <c r="F86" s="349"/>
      <c r="G86" s="349"/>
      <c r="H86" s="349"/>
      <c r="I86" s="349"/>
    </row>
    <row r="87" spans="1:9" s="352" customFormat="1" ht="21" customHeight="1">
      <c r="A87" s="348"/>
      <c r="B87" s="349"/>
      <c r="C87" s="349"/>
      <c r="D87" s="349"/>
      <c r="E87" s="349"/>
      <c r="F87" s="349"/>
      <c r="G87" s="349"/>
      <c r="H87" s="349"/>
      <c r="I87" s="349"/>
    </row>
    <row r="88" spans="1:9" s="352" customFormat="1" ht="21" customHeight="1">
      <c r="A88" s="348"/>
      <c r="B88" s="349"/>
      <c r="C88" s="349"/>
      <c r="D88" s="349"/>
      <c r="E88" s="349"/>
      <c r="F88" s="349"/>
      <c r="G88" s="349"/>
      <c r="H88" s="349"/>
      <c r="I88" s="349"/>
    </row>
    <row r="89" spans="1:9" s="352" customFormat="1" ht="21" customHeight="1">
      <c r="A89" s="348"/>
      <c r="B89" s="349"/>
      <c r="C89" s="349"/>
      <c r="D89" s="349"/>
      <c r="E89" s="349"/>
      <c r="F89" s="349"/>
      <c r="G89" s="349"/>
      <c r="H89" s="349"/>
      <c r="I89" s="349"/>
    </row>
    <row r="90" spans="1:9" s="352" customFormat="1" ht="21" customHeight="1">
      <c r="A90" s="348"/>
      <c r="B90" s="349"/>
      <c r="C90" s="349"/>
      <c r="D90" s="349"/>
      <c r="E90" s="349"/>
      <c r="F90" s="349"/>
      <c r="G90" s="349"/>
      <c r="H90" s="349"/>
      <c r="I90" s="349"/>
    </row>
    <row r="91" spans="1:9" s="352" customFormat="1" ht="21" customHeight="1">
      <c r="A91" s="348"/>
      <c r="B91" s="349"/>
      <c r="C91" s="349"/>
      <c r="D91" s="349"/>
      <c r="E91" s="349"/>
      <c r="F91" s="349"/>
      <c r="G91" s="349"/>
      <c r="H91" s="349"/>
      <c r="I91" s="349"/>
    </row>
    <row r="92" spans="1:9" s="352" customFormat="1" ht="21" customHeight="1">
      <c r="A92" s="348"/>
      <c r="B92" s="349"/>
      <c r="C92" s="349"/>
      <c r="D92" s="349"/>
      <c r="E92" s="349"/>
      <c r="F92" s="349"/>
      <c r="G92" s="349"/>
      <c r="H92" s="349"/>
      <c r="I92" s="349"/>
    </row>
    <row r="93" spans="1:9" s="352" customFormat="1" ht="21" customHeight="1">
      <c r="A93" s="348"/>
      <c r="B93" s="349"/>
      <c r="C93" s="349"/>
      <c r="D93" s="349"/>
      <c r="E93" s="349"/>
      <c r="F93" s="349"/>
      <c r="G93" s="349"/>
      <c r="H93" s="349"/>
      <c r="I93" s="349"/>
    </row>
    <row r="94" spans="1:9" s="352" customFormat="1" ht="21" customHeight="1">
      <c r="A94" s="348"/>
      <c r="B94" s="349"/>
      <c r="C94" s="349"/>
      <c r="D94" s="349"/>
      <c r="E94" s="349"/>
      <c r="F94" s="349"/>
      <c r="G94" s="349"/>
      <c r="H94" s="349"/>
      <c r="I94" s="349"/>
    </row>
    <row r="95" spans="1:9" s="352" customFormat="1" ht="21" customHeight="1">
      <c r="A95" s="348"/>
      <c r="B95" s="349"/>
      <c r="C95" s="349"/>
      <c r="D95" s="349"/>
      <c r="E95" s="349"/>
      <c r="F95" s="349"/>
      <c r="G95" s="349"/>
      <c r="H95" s="349"/>
      <c r="I95" s="349"/>
    </row>
    <row r="96" spans="1:9" s="352" customFormat="1" ht="21" customHeight="1">
      <c r="A96" s="348"/>
      <c r="B96" s="349"/>
      <c r="C96" s="349"/>
      <c r="D96" s="349"/>
      <c r="E96" s="349"/>
      <c r="F96" s="349"/>
      <c r="G96" s="349"/>
      <c r="H96" s="349"/>
      <c r="I96" s="349"/>
    </row>
    <row r="97" spans="1:9" s="352" customFormat="1" ht="21" customHeight="1">
      <c r="A97" s="348"/>
      <c r="B97" s="349"/>
      <c r="C97" s="349"/>
      <c r="D97" s="349"/>
      <c r="E97" s="349"/>
      <c r="F97" s="349"/>
      <c r="G97" s="349"/>
      <c r="H97" s="349"/>
      <c r="I97" s="349"/>
    </row>
    <row r="98" spans="1:9" s="352" customFormat="1" ht="21" customHeight="1">
      <c r="A98" s="348"/>
      <c r="B98" s="349"/>
      <c r="C98" s="349"/>
      <c r="D98" s="349"/>
      <c r="E98" s="349"/>
      <c r="F98" s="349"/>
      <c r="G98" s="349"/>
      <c r="H98" s="349"/>
      <c r="I98" s="349"/>
    </row>
    <row r="99" spans="1:9" s="352" customFormat="1" ht="21" customHeight="1">
      <c r="A99" s="348"/>
      <c r="B99" s="349"/>
      <c r="C99" s="349"/>
      <c r="D99" s="349"/>
      <c r="E99" s="349"/>
      <c r="F99" s="349"/>
      <c r="G99" s="349"/>
      <c r="H99" s="349"/>
      <c r="I99" s="349"/>
    </row>
    <row r="100" spans="1:9" s="352" customFormat="1" ht="21" customHeight="1">
      <c r="A100" s="348"/>
      <c r="B100" s="349"/>
      <c r="C100" s="349"/>
      <c r="D100" s="349"/>
      <c r="E100" s="349"/>
      <c r="F100" s="349"/>
      <c r="G100" s="349"/>
      <c r="H100" s="349"/>
      <c r="I100" s="349"/>
    </row>
    <row r="101" spans="1:9" s="352" customFormat="1" ht="21" customHeight="1">
      <c r="A101" s="348"/>
      <c r="B101" s="349"/>
      <c r="C101" s="349"/>
      <c r="D101" s="349"/>
      <c r="E101" s="349"/>
      <c r="F101" s="349"/>
      <c r="G101" s="349"/>
      <c r="H101" s="349"/>
      <c r="I101" s="349"/>
    </row>
    <row r="102" spans="1:9" s="352" customFormat="1" ht="21" customHeight="1">
      <c r="A102" s="348"/>
      <c r="B102" s="349"/>
      <c r="C102" s="349"/>
      <c r="D102" s="349"/>
      <c r="E102" s="349"/>
      <c r="F102" s="349"/>
      <c r="G102" s="349"/>
      <c r="H102" s="349"/>
      <c r="I102" s="349"/>
    </row>
    <row r="103" spans="1:9" s="352" customFormat="1" ht="21" customHeight="1">
      <c r="A103" s="348"/>
      <c r="B103" s="349"/>
      <c r="C103" s="349"/>
      <c r="D103" s="349"/>
      <c r="E103" s="349"/>
      <c r="F103" s="349"/>
      <c r="G103" s="349"/>
      <c r="H103" s="349"/>
      <c r="I103" s="349"/>
    </row>
    <row r="104" spans="1:9" s="352" customFormat="1" ht="21" customHeight="1">
      <c r="A104" s="348"/>
      <c r="B104" s="349"/>
      <c r="C104" s="349"/>
      <c r="D104" s="349"/>
      <c r="E104" s="349"/>
      <c r="F104" s="349"/>
      <c r="G104" s="349"/>
      <c r="H104" s="349"/>
      <c r="I104" s="349"/>
    </row>
    <row r="105" spans="1:9" s="352" customFormat="1" ht="21" customHeight="1">
      <c r="A105" s="348"/>
      <c r="B105" s="349"/>
      <c r="C105" s="349"/>
      <c r="D105" s="349"/>
      <c r="E105" s="349"/>
      <c r="F105" s="349"/>
      <c r="G105" s="349"/>
      <c r="H105" s="349"/>
      <c r="I105" s="349"/>
    </row>
    <row r="106" spans="1:9" s="352" customFormat="1" ht="21" customHeight="1">
      <c r="A106" s="348"/>
      <c r="B106" s="349"/>
      <c r="C106" s="349"/>
      <c r="D106" s="349"/>
      <c r="E106" s="349"/>
      <c r="F106" s="349"/>
      <c r="G106" s="349"/>
      <c r="H106" s="349"/>
      <c r="I106" s="349"/>
    </row>
    <row r="107" spans="1:9" s="352" customFormat="1" ht="21" customHeight="1">
      <c r="A107" s="348"/>
      <c r="B107" s="349"/>
      <c r="C107" s="349"/>
      <c r="D107" s="349"/>
      <c r="E107" s="349"/>
      <c r="F107" s="349"/>
      <c r="G107" s="349"/>
      <c r="H107" s="349"/>
      <c r="I107" s="349"/>
    </row>
    <row r="108" spans="1:9" s="352" customFormat="1" ht="21" customHeight="1">
      <c r="A108" s="348"/>
      <c r="B108" s="349"/>
      <c r="C108" s="349"/>
      <c r="D108" s="349"/>
      <c r="E108" s="349"/>
      <c r="F108" s="349"/>
      <c r="G108" s="349"/>
      <c r="H108" s="349"/>
      <c r="I108" s="349"/>
    </row>
    <row r="109" spans="1:9" s="352" customFormat="1" ht="21" customHeight="1">
      <c r="A109" s="348"/>
      <c r="B109" s="349"/>
      <c r="C109" s="349"/>
      <c r="D109" s="349"/>
      <c r="E109" s="349"/>
      <c r="F109" s="349"/>
      <c r="G109" s="349"/>
      <c r="H109" s="349"/>
      <c r="I109" s="349"/>
    </row>
    <row r="110" spans="1:9" s="352" customFormat="1" ht="21" customHeight="1">
      <c r="A110" s="348"/>
      <c r="B110" s="349"/>
      <c r="C110" s="349"/>
      <c r="D110" s="349"/>
      <c r="E110" s="349"/>
      <c r="F110" s="349"/>
      <c r="G110" s="349"/>
      <c r="H110" s="349"/>
      <c r="I110" s="349"/>
    </row>
    <row r="111" spans="1:9" s="352" customFormat="1" ht="21" customHeight="1">
      <c r="A111" s="348"/>
      <c r="B111" s="349"/>
      <c r="C111" s="349"/>
      <c r="D111" s="349"/>
      <c r="E111" s="349"/>
      <c r="F111" s="349"/>
      <c r="G111" s="349"/>
      <c r="H111" s="349"/>
      <c r="I111" s="349"/>
    </row>
    <row r="112" spans="1:9" s="352" customFormat="1" ht="21" customHeight="1">
      <c r="A112" s="348"/>
      <c r="B112" s="349"/>
      <c r="C112" s="349"/>
      <c r="D112" s="349"/>
      <c r="E112" s="349"/>
      <c r="F112" s="349"/>
      <c r="G112" s="349"/>
      <c r="H112" s="349"/>
      <c r="I112" s="349"/>
    </row>
    <row r="113" spans="1:9" s="352" customFormat="1" ht="21" customHeight="1">
      <c r="A113" s="348"/>
      <c r="B113" s="349"/>
      <c r="C113" s="349"/>
      <c r="D113" s="349"/>
      <c r="E113" s="349"/>
      <c r="F113" s="349"/>
      <c r="G113" s="349"/>
      <c r="H113" s="349"/>
      <c r="I113" s="349"/>
    </row>
    <row r="114" spans="1:9" s="352" customFormat="1" ht="21" customHeight="1">
      <c r="A114" s="348"/>
      <c r="B114" s="349"/>
      <c r="C114" s="349"/>
      <c r="D114" s="349"/>
      <c r="E114" s="349"/>
      <c r="F114" s="349"/>
      <c r="G114" s="349"/>
      <c r="H114" s="349"/>
      <c r="I114" s="349"/>
    </row>
    <row r="115" spans="1:9" s="352" customFormat="1" ht="21" customHeight="1">
      <c r="A115" s="348"/>
      <c r="B115" s="349"/>
      <c r="C115" s="349"/>
      <c r="D115" s="349"/>
      <c r="E115" s="349"/>
      <c r="F115" s="349"/>
      <c r="G115" s="349"/>
      <c r="H115" s="349"/>
      <c r="I115" s="349"/>
    </row>
    <row r="116" spans="1:9" s="352" customFormat="1" ht="21" customHeight="1">
      <c r="A116" s="348"/>
      <c r="B116" s="349"/>
      <c r="C116" s="349"/>
      <c r="D116" s="349"/>
      <c r="E116" s="349"/>
      <c r="F116" s="349"/>
      <c r="G116" s="349"/>
      <c r="H116" s="349"/>
      <c r="I116" s="349"/>
    </row>
    <row r="117" spans="1:9" s="352" customFormat="1" ht="21" customHeight="1">
      <c r="A117" s="348"/>
      <c r="B117" s="349"/>
      <c r="C117" s="349"/>
      <c r="D117" s="349"/>
      <c r="E117" s="349"/>
      <c r="F117" s="349"/>
      <c r="G117" s="349"/>
      <c r="H117" s="349"/>
      <c r="I117" s="349"/>
    </row>
    <row r="118" spans="1:9" s="352" customFormat="1" ht="21" customHeight="1">
      <c r="A118" s="348"/>
      <c r="B118" s="349"/>
      <c r="C118" s="349"/>
      <c r="D118" s="349"/>
      <c r="E118" s="349"/>
      <c r="F118" s="349"/>
      <c r="G118" s="349"/>
      <c r="H118" s="349"/>
      <c r="I118" s="349"/>
    </row>
    <row r="119" spans="1:9" s="352" customFormat="1" ht="21" customHeight="1">
      <c r="A119" s="348"/>
      <c r="B119" s="349"/>
      <c r="C119" s="349"/>
      <c r="D119" s="349"/>
      <c r="E119" s="349"/>
      <c r="F119" s="349"/>
      <c r="G119" s="349"/>
      <c r="H119" s="349"/>
      <c r="I119" s="349"/>
    </row>
    <row r="120" spans="1:9" s="352" customFormat="1" ht="21" customHeight="1">
      <c r="A120" s="348"/>
      <c r="B120" s="349"/>
      <c r="C120" s="349"/>
      <c r="D120" s="349"/>
      <c r="E120" s="349"/>
      <c r="F120" s="349"/>
      <c r="G120" s="349"/>
      <c r="H120" s="349"/>
      <c r="I120" s="349"/>
    </row>
    <row r="121" spans="1:9" s="352" customFormat="1" ht="21" customHeight="1">
      <c r="A121" s="348"/>
      <c r="B121" s="349"/>
      <c r="C121" s="349"/>
      <c r="D121" s="349"/>
      <c r="E121" s="349"/>
      <c r="F121" s="349"/>
      <c r="G121" s="349"/>
      <c r="H121" s="349"/>
      <c r="I121" s="349"/>
    </row>
    <row r="122" spans="1:9" s="352" customFormat="1" ht="21" customHeight="1">
      <c r="A122" s="348"/>
      <c r="B122" s="349"/>
      <c r="C122" s="349"/>
      <c r="D122" s="349"/>
      <c r="E122" s="349"/>
      <c r="F122" s="349"/>
      <c r="G122" s="349"/>
      <c r="H122" s="349"/>
      <c r="I122" s="349"/>
    </row>
    <row r="123" spans="1:9" s="352" customFormat="1" ht="21" customHeight="1">
      <c r="A123" s="348"/>
      <c r="B123" s="349"/>
      <c r="C123" s="349"/>
      <c r="D123" s="349"/>
      <c r="E123" s="349"/>
      <c r="F123" s="349"/>
      <c r="G123" s="349"/>
      <c r="H123" s="349"/>
      <c r="I123" s="349"/>
    </row>
    <row r="124" spans="1:9" s="352" customFormat="1" ht="21" customHeight="1">
      <c r="A124" s="348"/>
      <c r="B124" s="349"/>
      <c r="C124" s="349"/>
      <c r="D124" s="349"/>
      <c r="E124" s="349"/>
      <c r="F124" s="349"/>
      <c r="G124" s="349"/>
      <c r="H124" s="349"/>
      <c r="I124" s="349"/>
    </row>
    <row r="125" spans="1:9" s="352" customFormat="1" ht="21" customHeight="1">
      <c r="A125" s="348"/>
      <c r="B125" s="349"/>
      <c r="C125" s="349"/>
      <c r="D125" s="349"/>
      <c r="E125" s="349"/>
      <c r="F125" s="349"/>
      <c r="G125" s="349"/>
      <c r="H125" s="349"/>
      <c r="I125" s="349"/>
    </row>
    <row r="126" spans="1:9" s="352" customFormat="1" ht="21" customHeight="1">
      <c r="A126" s="348"/>
      <c r="B126" s="349"/>
      <c r="C126" s="349"/>
      <c r="D126" s="349"/>
      <c r="E126" s="349"/>
      <c r="F126" s="349"/>
      <c r="G126" s="349"/>
      <c r="H126" s="349"/>
      <c r="I126" s="349"/>
    </row>
    <row r="127" spans="1:9" s="352" customFormat="1" ht="21" customHeight="1">
      <c r="A127" s="348"/>
      <c r="B127" s="349"/>
      <c r="C127" s="349"/>
      <c r="D127" s="349"/>
      <c r="E127" s="349"/>
      <c r="F127" s="349"/>
      <c r="G127" s="349"/>
      <c r="H127" s="349"/>
      <c r="I127" s="349"/>
    </row>
    <row r="128" spans="1:9" s="352" customFormat="1" ht="21" customHeight="1">
      <c r="A128" s="348"/>
      <c r="B128" s="349"/>
      <c r="C128" s="349"/>
      <c r="D128" s="349"/>
      <c r="E128" s="349"/>
      <c r="F128" s="349"/>
      <c r="G128" s="349"/>
      <c r="H128" s="349"/>
      <c r="I128" s="349"/>
    </row>
    <row r="129" spans="1:9" s="352" customFormat="1" ht="21" customHeight="1">
      <c r="A129" s="348"/>
      <c r="B129" s="349"/>
      <c r="C129" s="349"/>
      <c r="D129" s="349"/>
      <c r="E129" s="349"/>
      <c r="F129" s="349"/>
      <c r="G129" s="349"/>
      <c r="H129" s="349"/>
      <c r="I129" s="349"/>
    </row>
    <row r="130" spans="1:9" s="352" customFormat="1" ht="21" customHeight="1">
      <c r="A130" s="348"/>
      <c r="B130" s="349"/>
      <c r="C130" s="349"/>
      <c r="D130" s="349"/>
      <c r="E130" s="349"/>
      <c r="F130" s="349"/>
      <c r="G130" s="349"/>
      <c r="H130" s="349"/>
      <c r="I130" s="349"/>
    </row>
    <row r="131" spans="1:9" s="352" customFormat="1" ht="21" customHeight="1">
      <c r="A131" s="348"/>
      <c r="B131" s="349"/>
      <c r="C131" s="349"/>
      <c r="D131" s="349"/>
      <c r="E131" s="349"/>
      <c r="F131" s="349"/>
      <c r="G131" s="349"/>
      <c r="H131" s="349"/>
      <c r="I131" s="349"/>
    </row>
    <row r="132" spans="1:9" s="352" customFormat="1" ht="21" customHeight="1">
      <c r="A132" s="348"/>
      <c r="B132" s="349"/>
      <c r="C132" s="349"/>
      <c r="D132" s="349"/>
      <c r="E132" s="349"/>
      <c r="F132" s="349"/>
      <c r="G132" s="349"/>
      <c r="H132" s="349"/>
      <c r="I132" s="349"/>
    </row>
    <row r="133" spans="1:9" s="352" customFormat="1" ht="21" customHeight="1">
      <c r="A133" s="348"/>
      <c r="B133" s="349"/>
      <c r="C133" s="349"/>
      <c r="D133" s="349"/>
      <c r="E133" s="349"/>
      <c r="F133" s="349"/>
      <c r="G133" s="349"/>
      <c r="H133" s="349"/>
      <c r="I133" s="349"/>
    </row>
    <row r="134" spans="1:9" s="352" customFormat="1" ht="21" customHeight="1">
      <c r="A134" s="348"/>
      <c r="B134" s="349"/>
      <c r="C134" s="349"/>
      <c r="D134" s="349"/>
      <c r="E134" s="349"/>
      <c r="F134" s="349"/>
      <c r="G134" s="349"/>
      <c r="H134" s="349"/>
      <c r="I134" s="349"/>
    </row>
    <row r="135" spans="1:9" s="352" customFormat="1" ht="21" customHeight="1">
      <c r="A135" s="348"/>
      <c r="B135" s="349"/>
      <c r="C135" s="349"/>
      <c r="D135" s="349"/>
      <c r="E135" s="349"/>
      <c r="F135" s="349"/>
      <c r="G135" s="349"/>
      <c r="H135" s="349"/>
      <c r="I135" s="349"/>
    </row>
    <row r="136" spans="1:9" s="352" customFormat="1" ht="21" customHeight="1">
      <c r="A136" s="348"/>
      <c r="B136" s="349"/>
      <c r="C136" s="349"/>
      <c r="D136" s="349"/>
      <c r="E136" s="349"/>
      <c r="F136" s="349"/>
      <c r="G136" s="349"/>
      <c r="H136" s="349"/>
      <c r="I136" s="349"/>
    </row>
    <row r="137" spans="1:9" s="352" customFormat="1" ht="21" customHeight="1">
      <c r="A137" s="348"/>
      <c r="B137" s="349"/>
      <c r="C137" s="349"/>
      <c r="D137" s="349"/>
      <c r="E137" s="349"/>
      <c r="F137" s="349"/>
      <c r="G137" s="349"/>
      <c r="H137" s="349"/>
      <c r="I137" s="349"/>
    </row>
    <row r="138" spans="1:9" s="352" customFormat="1" ht="21" customHeight="1">
      <c r="A138" s="348"/>
      <c r="B138" s="349"/>
      <c r="C138" s="349"/>
      <c r="D138" s="349"/>
      <c r="E138" s="349"/>
      <c r="F138" s="349"/>
      <c r="G138" s="349"/>
      <c r="H138" s="349"/>
      <c r="I138" s="349"/>
    </row>
    <row r="139" spans="1:9" s="352" customFormat="1" ht="21" customHeight="1">
      <c r="A139" s="348"/>
      <c r="B139" s="349"/>
      <c r="C139" s="349"/>
      <c r="D139" s="349"/>
      <c r="E139" s="349"/>
      <c r="F139" s="349"/>
      <c r="G139" s="349"/>
      <c r="H139" s="349"/>
      <c r="I139" s="349"/>
    </row>
    <row r="140" spans="1:9" s="352" customFormat="1" ht="21" customHeight="1">
      <c r="A140" s="348"/>
      <c r="B140" s="349"/>
      <c r="C140" s="349"/>
      <c r="D140" s="349"/>
      <c r="E140" s="349"/>
      <c r="F140" s="349"/>
      <c r="G140" s="349"/>
      <c r="H140" s="349"/>
      <c r="I140" s="349"/>
    </row>
    <row r="141" spans="1:9" s="352" customFormat="1" ht="21" customHeight="1">
      <c r="A141" s="348"/>
      <c r="B141" s="349"/>
      <c r="C141" s="349"/>
      <c r="D141" s="349"/>
      <c r="E141" s="349"/>
      <c r="F141" s="349"/>
      <c r="G141" s="349"/>
      <c r="H141" s="349"/>
      <c r="I141" s="349"/>
    </row>
    <row r="142" spans="1:9" s="352" customFormat="1" ht="21" customHeight="1">
      <c r="A142" s="348"/>
      <c r="B142" s="349"/>
      <c r="C142" s="349"/>
      <c r="D142" s="349"/>
      <c r="E142" s="349"/>
      <c r="F142" s="349"/>
      <c r="G142" s="349"/>
      <c r="H142" s="349"/>
      <c r="I142" s="349"/>
    </row>
    <row r="143" spans="1:9" s="352" customFormat="1" ht="21" customHeight="1">
      <c r="A143" s="348"/>
      <c r="B143" s="349"/>
      <c r="C143" s="349"/>
      <c r="D143" s="349"/>
      <c r="E143" s="349"/>
      <c r="F143" s="349"/>
      <c r="G143" s="349"/>
      <c r="H143" s="349"/>
      <c r="I143" s="349"/>
    </row>
    <row r="144" spans="1:9" s="352" customFormat="1" ht="21" customHeight="1">
      <c r="A144" s="348"/>
      <c r="B144" s="349"/>
      <c r="C144" s="349"/>
      <c r="D144" s="349"/>
      <c r="E144" s="349"/>
      <c r="F144" s="349"/>
      <c r="G144" s="349"/>
      <c r="H144" s="349"/>
      <c r="I144" s="349"/>
    </row>
    <row r="145" spans="1:9" s="352" customFormat="1" ht="21" customHeight="1">
      <c r="A145" s="348"/>
      <c r="B145" s="349"/>
      <c r="C145" s="349"/>
      <c r="D145" s="349"/>
      <c r="E145" s="349"/>
      <c r="F145" s="349"/>
      <c r="G145" s="349"/>
      <c r="H145" s="349"/>
      <c r="I145" s="349"/>
    </row>
    <row r="146" spans="1:9" s="352" customFormat="1" ht="21" customHeight="1">
      <c r="A146" s="348"/>
      <c r="B146" s="349"/>
      <c r="C146" s="349"/>
      <c r="D146" s="349"/>
      <c r="E146" s="349"/>
      <c r="F146" s="349"/>
      <c r="G146" s="349"/>
      <c r="H146" s="349"/>
      <c r="I146" s="349"/>
    </row>
    <row r="147" spans="1:9" s="352" customFormat="1" ht="21" customHeight="1">
      <c r="A147" s="348"/>
      <c r="B147" s="349"/>
      <c r="C147" s="349"/>
      <c r="D147" s="349"/>
      <c r="E147" s="349"/>
      <c r="F147" s="349"/>
      <c r="G147" s="349"/>
      <c r="H147" s="349"/>
      <c r="I147" s="349"/>
    </row>
    <row r="148" spans="1:9" s="352" customFormat="1" ht="21" customHeight="1">
      <c r="A148" s="348"/>
      <c r="B148" s="349"/>
      <c r="C148" s="349"/>
      <c r="D148" s="349"/>
      <c r="E148" s="349"/>
      <c r="F148" s="349"/>
      <c r="G148" s="349"/>
      <c r="H148" s="349"/>
      <c r="I148" s="349"/>
    </row>
    <row r="149" spans="1:9" s="352" customFormat="1" ht="21" customHeight="1">
      <c r="A149" s="348"/>
      <c r="B149" s="349"/>
      <c r="C149" s="349"/>
      <c r="D149" s="349"/>
      <c r="E149" s="349"/>
      <c r="F149" s="349"/>
      <c r="G149" s="349"/>
      <c r="H149" s="349"/>
      <c r="I149" s="349"/>
    </row>
    <row r="150" spans="1:9" s="352" customFormat="1" ht="21" customHeight="1">
      <c r="A150" s="348"/>
      <c r="B150" s="349"/>
      <c r="C150" s="349"/>
      <c r="D150" s="349"/>
      <c r="E150" s="349"/>
      <c r="F150" s="349"/>
      <c r="G150" s="349"/>
      <c r="H150" s="349"/>
      <c r="I150" s="349"/>
    </row>
    <row r="151" spans="1:9" s="352" customFormat="1" ht="21" customHeight="1">
      <c r="A151" s="348"/>
      <c r="B151" s="349"/>
      <c r="C151" s="349"/>
      <c r="D151" s="349"/>
      <c r="E151" s="349"/>
      <c r="F151" s="349"/>
      <c r="G151" s="349"/>
      <c r="H151" s="349"/>
      <c r="I151" s="349"/>
    </row>
    <row r="152" spans="1:9" s="352" customFormat="1" ht="21" customHeight="1">
      <c r="A152" s="348"/>
      <c r="B152" s="349"/>
      <c r="C152" s="349"/>
      <c r="D152" s="349"/>
      <c r="E152" s="349"/>
      <c r="F152" s="349"/>
      <c r="G152" s="349"/>
      <c r="H152" s="349"/>
      <c r="I152" s="349"/>
    </row>
    <row r="153" spans="1:9" s="352" customFormat="1" ht="21" customHeight="1">
      <c r="A153" s="348"/>
      <c r="B153" s="349"/>
      <c r="C153" s="349"/>
      <c r="D153" s="349"/>
      <c r="E153" s="349"/>
      <c r="F153" s="349"/>
      <c r="G153" s="349"/>
      <c r="H153" s="349"/>
      <c r="I153" s="349"/>
    </row>
    <row r="154" spans="1:9" s="352" customFormat="1" ht="21" customHeight="1">
      <c r="A154" s="348"/>
      <c r="B154" s="349"/>
      <c r="C154" s="349"/>
      <c r="D154" s="349"/>
      <c r="E154" s="349"/>
      <c r="F154" s="349"/>
      <c r="G154" s="349"/>
      <c r="H154" s="349"/>
      <c r="I154" s="349"/>
    </row>
    <row r="155" spans="1:9" s="352" customFormat="1" ht="21" customHeight="1">
      <c r="A155" s="348"/>
      <c r="B155" s="349"/>
      <c r="C155" s="349"/>
      <c r="D155" s="349"/>
      <c r="E155" s="349"/>
      <c r="F155" s="349"/>
      <c r="G155" s="349"/>
      <c r="H155" s="349"/>
      <c r="I155" s="349"/>
    </row>
    <row r="156" spans="1:9" s="352" customFormat="1" ht="21" customHeight="1">
      <c r="A156" s="348"/>
      <c r="B156" s="349"/>
      <c r="C156" s="349"/>
      <c r="D156" s="349"/>
      <c r="E156" s="349"/>
      <c r="F156" s="349"/>
      <c r="G156" s="349"/>
      <c r="H156" s="349"/>
      <c r="I156" s="349"/>
    </row>
    <row r="157" spans="1:9" s="352" customFormat="1" ht="21" customHeight="1">
      <c r="A157" s="348"/>
      <c r="B157" s="349"/>
      <c r="C157" s="349"/>
      <c r="D157" s="349"/>
      <c r="E157" s="349"/>
      <c r="F157" s="349"/>
      <c r="G157" s="349"/>
      <c r="H157" s="349"/>
      <c r="I157" s="349"/>
    </row>
    <row r="158" spans="1:9" s="352" customFormat="1" ht="21" customHeight="1">
      <c r="A158" s="348"/>
      <c r="B158" s="349"/>
      <c r="C158" s="349"/>
      <c r="D158" s="349"/>
      <c r="E158" s="349"/>
      <c r="F158" s="349"/>
      <c r="G158" s="349"/>
      <c r="H158" s="349"/>
      <c r="I158" s="349"/>
    </row>
    <row r="159" spans="1:9" s="352" customFormat="1" ht="21" customHeight="1">
      <c r="A159" s="348"/>
      <c r="B159" s="349"/>
      <c r="C159" s="349"/>
      <c r="D159" s="349"/>
      <c r="E159" s="349"/>
      <c r="F159" s="349"/>
      <c r="G159" s="349"/>
      <c r="H159" s="349"/>
      <c r="I159" s="349"/>
    </row>
    <row r="160" spans="1:9" s="352" customFormat="1" ht="21" customHeight="1">
      <c r="A160" s="348"/>
      <c r="B160" s="349"/>
      <c r="C160" s="349"/>
      <c r="D160" s="349"/>
      <c r="E160" s="349"/>
      <c r="F160" s="349"/>
      <c r="G160" s="349"/>
      <c r="H160" s="349"/>
      <c r="I160" s="349"/>
    </row>
    <row r="161" spans="1:9" s="352" customFormat="1" ht="21" customHeight="1">
      <c r="A161" s="348"/>
      <c r="B161" s="349"/>
      <c r="C161" s="349"/>
      <c r="D161" s="349"/>
      <c r="E161" s="349"/>
      <c r="F161" s="349"/>
      <c r="G161" s="349"/>
      <c r="H161" s="349"/>
      <c r="I161" s="349"/>
    </row>
    <row r="162" spans="1:9" s="352" customFormat="1" ht="21" customHeight="1">
      <c r="A162" s="348"/>
      <c r="B162" s="349"/>
      <c r="C162" s="349"/>
      <c r="D162" s="349"/>
      <c r="E162" s="349"/>
      <c r="F162" s="349"/>
      <c r="G162" s="349"/>
      <c r="H162" s="349"/>
      <c r="I162" s="349"/>
    </row>
    <row r="163" spans="1:9" s="352" customFormat="1" ht="21" customHeight="1">
      <c r="A163" s="348"/>
      <c r="B163" s="349"/>
      <c r="C163" s="349"/>
      <c r="D163" s="349"/>
      <c r="E163" s="349"/>
      <c r="F163" s="349"/>
      <c r="G163" s="349"/>
      <c r="H163" s="349"/>
      <c r="I163" s="349"/>
    </row>
    <row r="164" spans="1:9" s="352" customFormat="1" ht="21" customHeight="1">
      <c r="A164" s="348"/>
      <c r="B164" s="349"/>
      <c r="C164" s="349"/>
      <c r="D164" s="349"/>
      <c r="E164" s="349"/>
      <c r="F164" s="349"/>
      <c r="G164" s="349"/>
      <c r="H164" s="349"/>
      <c r="I164" s="349"/>
    </row>
    <row r="165" spans="1:9" s="352" customFormat="1" ht="21" customHeight="1">
      <c r="A165" s="348"/>
      <c r="B165" s="349"/>
      <c r="C165" s="349"/>
      <c r="D165" s="349"/>
      <c r="E165" s="349"/>
      <c r="F165" s="349"/>
      <c r="G165" s="349"/>
      <c r="H165" s="349"/>
      <c r="I165" s="349"/>
    </row>
    <row r="166" spans="1:9" s="352" customFormat="1" ht="21" customHeight="1">
      <c r="A166" s="348"/>
      <c r="B166" s="349"/>
      <c r="C166" s="349"/>
      <c r="D166" s="349"/>
      <c r="E166" s="349"/>
      <c r="F166" s="349"/>
      <c r="G166" s="349"/>
      <c r="H166" s="349"/>
      <c r="I166" s="349"/>
    </row>
    <row r="167" spans="1:9" s="352" customFormat="1" ht="21" customHeight="1">
      <c r="A167" s="348"/>
      <c r="B167" s="349"/>
      <c r="C167" s="349"/>
      <c r="D167" s="349"/>
      <c r="E167" s="349"/>
      <c r="F167" s="349"/>
      <c r="G167" s="349"/>
      <c r="H167" s="349"/>
      <c r="I167" s="349"/>
    </row>
    <row r="168" spans="1:9" s="352" customFormat="1" ht="21" customHeight="1">
      <c r="A168" s="348"/>
      <c r="B168" s="349"/>
      <c r="C168" s="349"/>
      <c r="D168" s="349"/>
      <c r="E168" s="349"/>
      <c r="F168" s="349"/>
      <c r="G168" s="349"/>
      <c r="H168" s="349"/>
      <c r="I168" s="349"/>
    </row>
    <row r="169" spans="1:9" s="352" customFormat="1" ht="21" customHeight="1">
      <c r="A169" s="348"/>
      <c r="B169" s="349"/>
      <c r="C169" s="349"/>
      <c r="D169" s="349"/>
      <c r="E169" s="349"/>
      <c r="F169" s="349"/>
      <c r="G169" s="349"/>
      <c r="H169" s="349"/>
      <c r="I169" s="349"/>
    </row>
    <row r="170" spans="1:9" s="352" customFormat="1" ht="21" customHeight="1">
      <c r="A170" s="348"/>
      <c r="B170" s="349"/>
      <c r="C170" s="349"/>
      <c r="D170" s="349"/>
      <c r="E170" s="349"/>
      <c r="F170" s="349"/>
      <c r="G170" s="349"/>
      <c r="H170" s="349"/>
      <c r="I170" s="349"/>
    </row>
    <row r="171" spans="1:9" s="352" customFormat="1" ht="21" customHeight="1">
      <c r="A171" s="348"/>
      <c r="B171" s="349"/>
      <c r="C171" s="349"/>
      <c r="D171" s="349"/>
      <c r="E171" s="349"/>
      <c r="F171" s="349"/>
      <c r="G171" s="349"/>
      <c r="H171" s="349"/>
      <c r="I171" s="349"/>
    </row>
    <row r="172" spans="1:9" s="352" customFormat="1" ht="21" customHeight="1">
      <c r="A172" s="348"/>
      <c r="B172" s="349"/>
      <c r="C172" s="349"/>
      <c r="D172" s="349"/>
      <c r="E172" s="349"/>
      <c r="F172" s="349"/>
      <c r="G172" s="349"/>
      <c r="H172" s="349"/>
      <c r="I172" s="349"/>
    </row>
    <row r="173" spans="1:9" s="352" customFormat="1" ht="21" customHeight="1">
      <c r="A173" s="348"/>
      <c r="B173" s="349"/>
      <c r="C173" s="349"/>
      <c r="D173" s="349"/>
      <c r="E173" s="349"/>
      <c r="F173" s="349"/>
      <c r="G173" s="349"/>
      <c r="H173" s="349"/>
      <c r="I173" s="349"/>
    </row>
    <row r="174" spans="1:9" s="352" customFormat="1" ht="21" customHeight="1">
      <c r="A174" s="348"/>
      <c r="B174" s="349"/>
      <c r="C174" s="349"/>
      <c r="D174" s="349"/>
      <c r="E174" s="349"/>
      <c r="F174" s="349"/>
      <c r="G174" s="349"/>
      <c r="H174" s="349"/>
      <c r="I174" s="349"/>
    </row>
    <row r="175" spans="1:9" s="352" customFormat="1" ht="21" customHeight="1">
      <c r="A175" s="348"/>
      <c r="B175" s="349"/>
      <c r="C175" s="349"/>
      <c r="D175" s="349"/>
      <c r="E175" s="349"/>
      <c r="F175" s="349"/>
      <c r="G175" s="349"/>
      <c r="H175" s="349"/>
      <c r="I175" s="349"/>
    </row>
    <row r="176" spans="1:9" s="352" customFormat="1" ht="21" customHeight="1">
      <c r="A176" s="348"/>
      <c r="B176" s="349"/>
      <c r="C176" s="349"/>
      <c r="D176" s="349"/>
      <c r="E176" s="349"/>
      <c r="F176" s="349"/>
      <c r="G176" s="349"/>
      <c r="H176" s="349"/>
      <c r="I176" s="349"/>
    </row>
    <row r="177" spans="1:9" s="352" customFormat="1" ht="21" customHeight="1">
      <c r="A177" s="348"/>
      <c r="B177" s="349"/>
      <c r="C177" s="349"/>
      <c r="D177" s="349"/>
      <c r="E177" s="349"/>
      <c r="F177" s="349"/>
      <c r="G177" s="349"/>
      <c r="H177" s="349"/>
      <c r="I177" s="349"/>
    </row>
    <row r="178" spans="1:9" s="352" customFormat="1" ht="21" customHeight="1">
      <c r="A178" s="348"/>
      <c r="B178" s="349"/>
      <c r="C178" s="349"/>
      <c r="D178" s="349"/>
      <c r="E178" s="349"/>
      <c r="F178" s="349"/>
      <c r="G178" s="349"/>
      <c r="H178" s="349"/>
      <c r="I178" s="349"/>
    </row>
    <row r="179" spans="1:9" s="352" customFormat="1" ht="21" customHeight="1">
      <c r="A179" s="348"/>
      <c r="B179" s="349"/>
      <c r="C179" s="349"/>
      <c r="D179" s="349"/>
      <c r="E179" s="349"/>
      <c r="F179" s="349"/>
      <c r="G179" s="349"/>
      <c r="H179" s="349"/>
      <c r="I179" s="349"/>
    </row>
    <row r="180" spans="1:9" s="352" customFormat="1" ht="21" customHeight="1">
      <c r="A180" s="348"/>
      <c r="B180" s="349"/>
      <c r="C180" s="349"/>
      <c r="D180" s="349"/>
      <c r="E180" s="349"/>
      <c r="F180" s="349"/>
      <c r="G180" s="349"/>
      <c r="H180" s="349"/>
      <c r="I180" s="349"/>
    </row>
    <row r="181" spans="1:9" s="352" customFormat="1" ht="21" customHeight="1">
      <c r="A181" s="348"/>
      <c r="B181" s="349"/>
      <c r="C181" s="349"/>
      <c r="D181" s="349"/>
      <c r="E181" s="349"/>
      <c r="F181" s="349"/>
      <c r="G181" s="349"/>
      <c r="H181" s="349"/>
      <c r="I181" s="349"/>
    </row>
    <row r="182" spans="1:9" s="352" customFormat="1" ht="21" customHeight="1">
      <c r="A182" s="348"/>
      <c r="B182" s="349"/>
      <c r="C182" s="349"/>
      <c r="D182" s="349"/>
      <c r="E182" s="349"/>
      <c r="F182" s="349"/>
      <c r="G182" s="349"/>
      <c r="H182" s="349"/>
      <c r="I182" s="349"/>
    </row>
    <row r="183" spans="1:9" s="352" customFormat="1" ht="21" customHeight="1">
      <c r="A183" s="348"/>
      <c r="B183" s="349"/>
      <c r="C183" s="349"/>
      <c r="D183" s="349"/>
      <c r="E183" s="349"/>
      <c r="F183" s="349"/>
      <c r="G183" s="349"/>
      <c r="H183" s="349"/>
      <c r="I183" s="349"/>
    </row>
    <row r="184" spans="1:9" s="352" customFormat="1" ht="21" customHeight="1">
      <c r="A184" s="348"/>
      <c r="B184" s="349"/>
      <c r="C184" s="349"/>
      <c r="D184" s="349"/>
      <c r="E184" s="349"/>
      <c r="F184" s="349"/>
      <c r="G184" s="349"/>
      <c r="H184" s="349"/>
      <c r="I184" s="349"/>
    </row>
    <row r="185" spans="1:9" s="352" customFormat="1" ht="21" customHeight="1">
      <c r="A185" s="348"/>
      <c r="B185" s="349"/>
      <c r="C185" s="349"/>
      <c r="D185" s="349"/>
      <c r="E185" s="349"/>
      <c r="F185" s="349"/>
      <c r="G185" s="349"/>
      <c r="H185" s="349"/>
      <c r="I185" s="349"/>
    </row>
    <row r="186" spans="1:9" s="352" customFormat="1" ht="21" customHeight="1">
      <c r="A186" s="348"/>
      <c r="B186" s="349"/>
      <c r="C186" s="349"/>
      <c r="D186" s="349"/>
      <c r="E186" s="349"/>
      <c r="F186" s="349"/>
      <c r="G186" s="349"/>
      <c r="H186" s="349"/>
      <c r="I186" s="349"/>
    </row>
    <row r="187" spans="1:9" s="352" customFormat="1" ht="21" customHeight="1">
      <c r="A187" s="348"/>
      <c r="B187" s="349"/>
      <c r="C187" s="349"/>
      <c r="D187" s="349"/>
      <c r="E187" s="349"/>
      <c r="F187" s="349"/>
      <c r="G187" s="349"/>
      <c r="H187" s="349"/>
      <c r="I187" s="349"/>
    </row>
    <row r="188" spans="1:9" s="352" customFormat="1" ht="21" customHeight="1">
      <c r="A188" s="348"/>
      <c r="B188" s="349"/>
      <c r="C188" s="349"/>
      <c r="D188" s="349"/>
      <c r="E188" s="349"/>
      <c r="F188" s="349"/>
      <c r="G188" s="349"/>
      <c r="H188" s="349"/>
      <c r="I188" s="349"/>
    </row>
    <row r="189" spans="1:9" s="352" customFormat="1" ht="21" customHeight="1">
      <c r="A189" s="348"/>
      <c r="B189" s="349"/>
      <c r="C189" s="349"/>
      <c r="D189" s="349"/>
      <c r="E189" s="349"/>
      <c r="F189" s="349"/>
      <c r="G189" s="349"/>
      <c r="H189" s="349"/>
      <c r="I189" s="349"/>
    </row>
    <row r="190" spans="1:9" s="352" customFormat="1" ht="21" customHeight="1">
      <c r="A190" s="348"/>
      <c r="B190" s="349"/>
      <c r="C190" s="349"/>
      <c r="D190" s="349"/>
      <c r="E190" s="349"/>
      <c r="F190" s="349"/>
      <c r="G190" s="349"/>
      <c r="H190" s="349"/>
      <c r="I190" s="349"/>
    </row>
    <row r="191" spans="1:9" s="352" customFormat="1" ht="21" customHeight="1">
      <c r="A191" s="348"/>
      <c r="B191" s="349"/>
      <c r="C191" s="349"/>
      <c r="D191" s="349"/>
      <c r="E191" s="349"/>
      <c r="F191" s="349"/>
      <c r="G191" s="349"/>
      <c r="H191" s="349"/>
      <c r="I191" s="349"/>
    </row>
    <row r="192" spans="1:9" s="352" customFormat="1" ht="21" customHeight="1">
      <c r="A192" s="348"/>
      <c r="B192" s="349"/>
      <c r="C192" s="349"/>
      <c r="D192" s="349"/>
      <c r="E192" s="349"/>
      <c r="F192" s="349"/>
      <c r="G192" s="349"/>
      <c r="H192" s="349"/>
      <c r="I192" s="349"/>
    </row>
    <row r="193" spans="1:9" s="352" customFormat="1" ht="21" customHeight="1">
      <c r="A193" s="348"/>
      <c r="B193" s="349"/>
      <c r="C193" s="349"/>
      <c r="D193" s="349"/>
      <c r="E193" s="349"/>
      <c r="F193" s="349"/>
      <c r="G193" s="349"/>
      <c r="H193" s="349"/>
      <c r="I193" s="349"/>
    </row>
    <row r="194" spans="1:9" s="352" customFormat="1" ht="21" customHeight="1">
      <c r="A194" s="348"/>
      <c r="B194" s="349"/>
      <c r="C194" s="349"/>
      <c r="D194" s="349"/>
      <c r="E194" s="349"/>
      <c r="F194" s="349"/>
      <c r="G194" s="349"/>
      <c r="H194" s="349"/>
      <c r="I194" s="349"/>
    </row>
    <row r="195" spans="1:9" s="352" customFormat="1" ht="21" customHeight="1">
      <c r="A195" s="348"/>
      <c r="B195" s="349"/>
      <c r="C195" s="349"/>
      <c r="D195" s="349"/>
      <c r="E195" s="349"/>
      <c r="F195" s="349"/>
      <c r="G195" s="349"/>
      <c r="H195" s="349"/>
      <c r="I195" s="349"/>
    </row>
    <row r="196" spans="1:9" s="352" customFormat="1" ht="21" customHeight="1">
      <c r="A196" s="348"/>
      <c r="B196" s="349"/>
      <c r="C196" s="349"/>
      <c r="D196" s="349"/>
      <c r="E196" s="349"/>
      <c r="F196" s="349"/>
      <c r="G196" s="349"/>
      <c r="H196" s="349"/>
      <c r="I196" s="349"/>
    </row>
    <row r="197" spans="1:9" s="352" customFormat="1" ht="21" customHeight="1">
      <c r="A197" s="348"/>
      <c r="B197" s="349"/>
      <c r="C197" s="349"/>
      <c r="D197" s="349"/>
      <c r="E197" s="349"/>
      <c r="F197" s="349"/>
      <c r="G197" s="349"/>
      <c r="H197" s="349"/>
      <c r="I197" s="349"/>
    </row>
    <row r="198" spans="1:9" s="352" customFormat="1" ht="21" customHeight="1">
      <c r="A198" s="348"/>
      <c r="B198" s="349"/>
      <c r="C198" s="349"/>
      <c r="D198" s="349"/>
      <c r="E198" s="349"/>
      <c r="F198" s="349"/>
      <c r="G198" s="349"/>
      <c r="H198" s="349"/>
      <c r="I198" s="349"/>
    </row>
    <row r="199" spans="1:9" s="352" customFormat="1" ht="21" customHeight="1">
      <c r="A199" s="348"/>
      <c r="B199" s="349"/>
      <c r="C199" s="349"/>
      <c r="D199" s="349"/>
      <c r="E199" s="349"/>
      <c r="F199" s="349"/>
      <c r="G199" s="349"/>
      <c r="H199" s="349"/>
      <c r="I199" s="349"/>
    </row>
    <row r="200" spans="1:9" s="352" customFormat="1" ht="21" customHeight="1">
      <c r="A200" s="348"/>
      <c r="B200" s="349"/>
      <c r="C200" s="349"/>
      <c r="D200" s="349"/>
      <c r="E200" s="349"/>
      <c r="F200" s="349"/>
      <c r="G200" s="349"/>
      <c r="H200" s="349"/>
      <c r="I200" s="349"/>
    </row>
    <row r="201" spans="1:9" s="352" customFormat="1" ht="21" customHeight="1">
      <c r="A201" s="348"/>
      <c r="B201" s="349"/>
      <c r="C201" s="349"/>
      <c r="D201" s="349"/>
      <c r="E201" s="349"/>
      <c r="F201" s="349"/>
      <c r="G201" s="349"/>
      <c r="H201" s="349"/>
      <c r="I201" s="349"/>
    </row>
    <row r="202" spans="1:9" s="352" customFormat="1" ht="21" customHeight="1">
      <c r="A202" s="348"/>
      <c r="B202" s="349"/>
      <c r="C202" s="349"/>
      <c r="D202" s="349"/>
      <c r="E202" s="349"/>
      <c r="F202" s="349"/>
      <c r="G202" s="349"/>
      <c r="H202" s="349"/>
      <c r="I202" s="349"/>
    </row>
    <row r="203" spans="1:9" s="352" customFormat="1" ht="21" customHeight="1">
      <c r="A203" s="348"/>
      <c r="B203" s="349"/>
      <c r="C203" s="349"/>
      <c r="D203" s="349"/>
      <c r="E203" s="349"/>
      <c r="F203" s="349"/>
      <c r="G203" s="349"/>
      <c r="H203" s="349"/>
      <c r="I203" s="349"/>
    </row>
    <row r="204" spans="1:9" s="352" customFormat="1" ht="21" customHeight="1">
      <c r="A204" s="348"/>
      <c r="B204" s="349"/>
      <c r="C204" s="349"/>
      <c r="D204" s="349"/>
      <c r="E204" s="349"/>
      <c r="F204" s="349"/>
      <c r="G204" s="349"/>
      <c r="H204" s="349"/>
      <c r="I204" s="349"/>
    </row>
    <row r="205" spans="1:9" s="352" customFormat="1" ht="21" customHeight="1">
      <c r="A205" s="348"/>
      <c r="B205" s="349"/>
      <c r="C205" s="349"/>
      <c r="D205" s="349"/>
      <c r="E205" s="349"/>
      <c r="F205" s="349"/>
      <c r="G205" s="349"/>
      <c r="H205" s="349"/>
      <c r="I205" s="349"/>
    </row>
    <row r="206" spans="1:9" s="352" customFormat="1" ht="21" customHeight="1">
      <c r="A206" s="348"/>
      <c r="B206" s="349"/>
      <c r="C206" s="349"/>
      <c r="D206" s="349"/>
      <c r="E206" s="349"/>
      <c r="F206" s="349"/>
      <c r="G206" s="349"/>
      <c r="H206" s="349"/>
      <c r="I206" s="349"/>
    </row>
    <row r="207" spans="1:9" s="352" customFormat="1" ht="21" customHeight="1">
      <c r="A207" s="348"/>
      <c r="B207" s="349"/>
      <c r="C207" s="349"/>
      <c r="D207" s="349"/>
      <c r="E207" s="349"/>
      <c r="F207" s="349"/>
      <c r="G207" s="349"/>
      <c r="H207" s="349"/>
      <c r="I207" s="349"/>
    </row>
    <row r="208" spans="1:9" s="352" customFormat="1" ht="21" customHeight="1">
      <c r="A208" s="348"/>
      <c r="B208" s="349"/>
      <c r="C208" s="349"/>
      <c r="D208" s="349"/>
      <c r="E208" s="349"/>
      <c r="F208" s="349"/>
      <c r="G208" s="349"/>
      <c r="H208" s="349"/>
      <c r="I208" s="349"/>
    </row>
    <row r="209" spans="1:9" s="352" customFormat="1" ht="21" customHeight="1">
      <c r="A209" s="348"/>
      <c r="B209" s="349"/>
      <c r="C209" s="349"/>
      <c r="D209" s="349"/>
      <c r="E209" s="349"/>
      <c r="F209" s="349"/>
      <c r="G209" s="349"/>
      <c r="H209" s="349"/>
      <c r="I209" s="349"/>
    </row>
    <row r="210" spans="1:9" s="352" customFormat="1" ht="21" customHeight="1">
      <c r="A210" s="348"/>
      <c r="B210" s="349"/>
      <c r="C210" s="349"/>
      <c r="D210" s="349"/>
      <c r="E210" s="349"/>
      <c r="F210" s="349"/>
      <c r="G210" s="349"/>
      <c r="H210" s="349"/>
      <c r="I210" s="349"/>
    </row>
    <row r="211" spans="1:9" s="352" customFormat="1" ht="21" customHeight="1">
      <c r="A211" s="348"/>
      <c r="B211" s="349"/>
      <c r="C211" s="349"/>
      <c r="D211" s="349"/>
      <c r="E211" s="349"/>
      <c r="F211" s="349"/>
      <c r="G211" s="349"/>
      <c r="H211" s="349"/>
      <c r="I211" s="349"/>
    </row>
    <row r="212" spans="1:9" s="352" customFormat="1" ht="21" customHeight="1">
      <c r="A212" s="348"/>
      <c r="B212" s="349"/>
      <c r="C212" s="349"/>
      <c r="D212" s="349"/>
      <c r="E212" s="349"/>
      <c r="F212" s="349"/>
      <c r="G212" s="349"/>
      <c r="H212" s="349"/>
      <c r="I212" s="349"/>
    </row>
    <row r="213" spans="1:9" s="352" customFormat="1" ht="21" customHeight="1">
      <c r="A213" s="348"/>
      <c r="B213" s="349"/>
      <c r="C213" s="349"/>
      <c r="D213" s="349"/>
      <c r="E213" s="349"/>
      <c r="F213" s="349"/>
      <c r="G213" s="349"/>
      <c r="H213" s="349"/>
      <c r="I213" s="349"/>
    </row>
    <row r="214" spans="1:9" s="352" customFormat="1" ht="21" customHeight="1">
      <c r="A214" s="348"/>
      <c r="B214" s="349"/>
      <c r="C214" s="349"/>
      <c r="D214" s="349"/>
      <c r="E214" s="349"/>
      <c r="F214" s="349"/>
      <c r="G214" s="349"/>
      <c r="H214" s="349"/>
      <c r="I214" s="349"/>
    </row>
    <row r="215" spans="1:9" s="352" customFormat="1" ht="21" customHeight="1">
      <c r="A215" s="348"/>
      <c r="B215" s="349"/>
      <c r="C215" s="349"/>
      <c r="D215" s="349"/>
      <c r="E215" s="349"/>
      <c r="F215" s="349"/>
      <c r="G215" s="349"/>
      <c r="H215" s="349"/>
      <c r="I215" s="349"/>
    </row>
    <row r="216" spans="1:9" s="352" customFormat="1" ht="21" customHeight="1">
      <c r="A216" s="348"/>
      <c r="B216" s="349"/>
      <c r="C216" s="349"/>
      <c r="D216" s="349"/>
      <c r="E216" s="349"/>
      <c r="F216" s="349"/>
      <c r="G216" s="349"/>
      <c r="H216" s="349"/>
      <c r="I216" s="349"/>
    </row>
    <row r="217" spans="1:9" s="352" customFormat="1" ht="21" customHeight="1">
      <c r="A217" s="348"/>
      <c r="B217" s="349"/>
      <c r="C217" s="349"/>
      <c r="D217" s="349"/>
      <c r="E217" s="349"/>
      <c r="F217" s="349"/>
      <c r="G217" s="349"/>
      <c r="H217" s="349"/>
      <c r="I217" s="349"/>
    </row>
    <row r="218" spans="1:9" s="352" customFormat="1" ht="21" customHeight="1">
      <c r="A218" s="348"/>
      <c r="B218" s="349"/>
      <c r="C218" s="349"/>
      <c r="D218" s="349"/>
      <c r="E218" s="349"/>
      <c r="F218" s="349"/>
      <c r="G218" s="349"/>
      <c r="H218" s="349"/>
      <c r="I218" s="349"/>
    </row>
    <row r="219" spans="1:9" s="352" customFormat="1" ht="21" customHeight="1">
      <c r="A219" s="348"/>
      <c r="B219" s="349"/>
      <c r="C219" s="349"/>
      <c r="D219" s="349"/>
      <c r="E219" s="349"/>
      <c r="F219" s="349"/>
      <c r="G219" s="349"/>
      <c r="H219" s="349"/>
      <c r="I219" s="349"/>
    </row>
    <row r="220" spans="1:9" s="352" customFormat="1" ht="21" customHeight="1">
      <c r="A220" s="348"/>
      <c r="B220" s="349"/>
      <c r="C220" s="349"/>
      <c r="D220" s="349"/>
      <c r="E220" s="349"/>
      <c r="F220" s="349"/>
      <c r="G220" s="349"/>
      <c r="H220" s="349"/>
      <c r="I220" s="349"/>
    </row>
    <row r="221" spans="1:9" s="352" customFormat="1" ht="21" customHeight="1">
      <c r="A221" s="348"/>
      <c r="B221" s="349"/>
      <c r="C221" s="349"/>
      <c r="D221" s="349"/>
      <c r="E221" s="349"/>
      <c r="F221" s="349"/>
      <c r="G221" s="349"/>
      <c r="H221" s="349"/>
      <c r="I221" s="349"/>
    </row>
    <row r="222" spans="1:9" s="352" customFormat="1" ht="21" customHeight="1">
      <c r="A222" s="348"/>
      <c r="B222" s="349"/>
      <c r="C222" s="349"/>
      <c r="D222" s="349"/>
      <c r="E222" s="349"/>
      <c r="F222" s="349"/>
      <c r="G222" s="349"/>
      <c r="H222" s="349"/>
      <c r="I222" s="349"/>
    </row>
    <row r="223" spans="1:9" s="352" customFormat="1" ht="21" customHeight="1">
      <c r="A223" s="348"/>
      <c r="B223" s="349"/>
      <c r="C223" s="349"/>
      <c r="D223" s="349"/>
      <c r="E223" s="349"/>
      <c r="F223" s="349"/>
      <c r="G223" s="349"/>
      <c r="H223" s="349"/>
      <c r="I223" s="349"/>
    </row>
    <row r="224" spans="1:9" s="352" customFormat="1" ht="21" customHeight="1">
      <c r="A224" s="348"/>
      <c r="B224" s="349"/>
      <c r="C224" s="349"/>
      <c r="D224" s="349"/>
      <c r="E224" s="349"/>
      <c r="F224" s="349"/>
      <c r="G224" s="349"/>
      <c r="H224" s="349"/>
      <c r="I224" s="349"/>
    </row>
    <row r="225" spans="1:9" s="352" customFormat="1" ht="21" customHeight="1">
      <c r="A225" s="348"/>
      <c r="B225" s="349"/>
      <c r="C225" s="349"/>
      <c r="D225" s="349"/>
      <c r="E225" s="349"/>
      <c r="F225" s="349"/>
      <c r="G225" s="349"/>
      <c r="H225" s="349"/>
      <c r="I225" s="349"/>
    </row>
    <row r="226" spans="1:9" s="352" customFormat="1" ht="21" customHeight="1">
      <c r="A226" s="348"/>
      <c r="B226" s="349"/>
      <c r="C226" s="349"/>
      <c r="D226" s="349"/>
      <c r="E226" s="349"/>
      <c r="F226" s="349"/>
      <c r="G226" s="349"/>
      <c r="H226" s="349"/>
      <c r="I226" s="349"/>
    </row>
    <row r="227" spans="1:9" s="352" customFormat="1" ht="21" customHeight="1">
      <c r="A227" s="348"/>
      <c r="B227" s="349"/>
      <c r="C227" s="349"/>
      <c r="D227" s="349"/>
      <c r="E227" s="349"/>
      <c r="F227" s="349"/>
      <c r="G227" s="349"/>
      <c r="H227" s="349"/>
      <c r="I227" s="349"/>
    </row>
    <row r="228" spans="1:9" s="352" customFormat="1" ht="21" customHeight="1">
      <c r="A228" s="348"/>
      <c r="B228" s="349"/>
      <c r="C228" s="349"/>
      <c r="D228" s="349"/>
      <c r="E228" s="349"/>
      <c r="F228" s="349"/>
      <c r="G228" s="349"/>
      <c r="H228" s="349"/>
      <c r="I228" s="349"/>
    </row>
    <row r="229" spans="1:9" s="352" customFormat="1" ht="21" customHeight="1">
      <c r="A229" s="348"/>
      <c r="B229" s="349"/>
      <c r="C229" s="349"/>
      <c r="D229" s="349"/>
      <c r="E229" s="349"/>
      <c r="F229" s="349"/>
      <c r="G229" s="349"/>
      <c r="H229" s="349"/>
      <c r="I229" s="349"/>
    </row>
    <row r="230" spans="1:9" s="352" customFormat="1" ht="21" customHeight="1">
      <c r="A230" s="348"/>
      <c r="B230" s="349"/>
      <c r="C230" s="349"/>
      <c r="D230" s="349"/>
      <c r="E230" s="349"/>
      <c r="F230" s="349"/>
      <c r="G230" s="349"/>
      <c r="H230" s="349"/>
      <c r="I230" s="349"/>
    </row>
    <row r="231" spans="1:9" s="352" customFormat="1" ht="21" customHeight="1">
      <c r="A231" s="348"/>
      <c r="B231" s="349"/>
      <c r="C231" s="349"/>
      <c r="D231" s="349"/>
      <c r="E231" s="349"/>
      <c r="F231" s="349"/>
      <c r="G231" s="349"/>
      <c r="H231" s="349"/>
      <c r="I231" s="349"/>
    </row>
    <row r="232" spans="1:9" s="352" customFormat="1" ht="21" customHeight="1">
      <c r="A232" s="348"/>
      <c r="B232" s="349"/>
      <c r="C232" s="349"/>
      <c r="D232" s="349"/>
      <c r="E232" s="349"/>
      <c r="F232" s="349"/>
      <c r="G232" s="349"/>
      <c r="H232" s="349"/>
      <c r="I232" s="349"/>
    </row>
    <row r="233" spans="1:9" s="352" customFormat="1" ht="21" customHeight="1">
      <c r="A233" s="348"/>
      <c r="B233" s="349"/>
      <c r="C233" s="349"/>
      <c r="D233" s="349"/>
      <c r="E233" s="349"/>
      <c r="F233" s="349"/>
      <c r="G233" s="349"/>
      <c r="H233" s="349"/>
      <c r="I233" s="349"/>
    </row>
    <row r="234" spans="1:9" s="352" customFormat="1" ht="21" customHeight="1">
      <c r="A234" s="348"/>
      <c r="B234" s="349"/>
      <c r="C234" s="349"/>
      <c r="D234" s="349"/>
      <c r="E234" s="349"/>
      <c r="F234" s="349"/>
      <c r="G234" s="349"/>
      <c r="H234" s="349"/>
      <c r="I234" s="349"/>
    </row>
    <row r="235" spans="1:9" s="352" customFormat="1" ht="21" customHeight="1">
      <c r="A235" s="348"/>
      <c r="B235" s="349"/>
      <c r="C235" s="349"/>
      <c r="D235" s="349"/>
      <c r="E235" s="349"/>
      <c r="F235" s="349"/>
      <c r="G235" s="349"/>
      <c r="H235" s="349"/>
      <c r="I235" s="349"/>
    </row>
    <row r="236" spans="1:9" s="352" customFormat="1" ht="21" customHeight="1">
      <c r="A236" s="348"/>
      <c r="B236" s="349"/>
      <c r="C236" s="349"/>
      <c r="D236" s="349"/>
      <c r="E236" s="349"/>
      <c r="F236" s="349"/>
      <c r="G236" s="349"/>
      <c r="H236" s="349"/>
      <c r="I236" s="349"/>
    </row>
    <row r="237" spans="1:9" s="352" customFormat="1" ht="21" customHeight="1">
      <c r="A237" s="348"/>
      <c r="B237" s="349"/>
      <c r="C237" s="349"/>
      <c r="D237" s="349"/>
      <c r="E237" s="349"/>
      <c r="F237" s="349"/>
      <c r="G237" s="349"/>
      <c r="H237" s="349"/>
      <c r="I237" s="349"/>
    </row>
    <row r="238" spans="1:9" s="352" customFormat="1" ht="21" customHeight="1">
      <c r="A238" s="348"/>
      <c r="B238" s="349"/>
      <c r="C238" s="349"/>
      <c r="D238" s="349"/>
      <c r="E238" s="349"/>
      <c r="F238" s="349"/>
      <c r="G238" s="349"/>
      <c r="H238" s="349"/>
      <c r="I238" s="349"/>
    </row>
    <row r="239" spans="1:9" s="352" customFormat="1" ht="21" customHeight="1">
      <c r="A239" s="348"/>
      <c r="B239" s="349"/>
      <c r="C239" s="349"/>
      <c r="D239" s="349"/>
      <c r="E239" s="349"/>
      <c r="F239" s="349"/>
      <c r="G239" s="349"/>
      <c r="H239" s="349"/>
      <c r="I239" s="349"/>
    </row>
    <row r="240" spans="1:9" s="352" customFormat="1" ht="21" customHeight="1">
      <c r="A240" s="348"/>
      <c r="B240" s="349"/>
      <c r="C240" s="349"/>
      <c r="D240" s="349"/>
      <c r="E240" s="349"/>
      <c r="F240" s="349"/>
      <c r="G240" s="349"/>
      <c r="H240" s="349"/>
      <c r="I240" s="349"/>
    </row>
    <row r="241" spans="1:9" s="352" customFormat="1" ht="21" customHeight="1">
      <c r="A241" s="348"/>
      <c r="B241" s="349"/>
      <c r="C241" s="349"/>
      <c r="D241" s="349"/>
      <c r="E241" s="349"/>
      <c r="F241" s="349"/>
      <c r="G241" s="349"/>
      <c r="H241" s="349"/>
      <c r="I241" s="349"/>
    </row>
    <row r="242" spans="1:9" s="352" customFormat="1" ht="21" customHeight="1">
      <c r="A242" s="348"/>
      <c r="B242" s="349"/>
      <c r="C242" s="349"/>
      <c r="D242" s="349"/>
      <c r="E242" s="349"/>
      <c r="F242" s="349"/>
      <c r="G242" s="349"/>
      <c r="H242" s="349"/>
      <c r="I242" s="349"/>
    </row>
    <row r="243" spans="1:9" s="352" customFormat="1" ht="21" customHeight="1">
      <c r="A243" s="348"/>
      <c r="B243" s="349"/>
      <c r="C243" s="349"/>
      <c r="D243" s="349"/>
      <c r="E243" s="349"/>
      <c r="F243" s="349"/>
      <c r="G243" s="349"/>
      <c r="H243" s="349"/>
      <c r="I243" s="349"/>
    </row>
    <row r="244" spans="1:9" s="352" customFormat="1" ht="21" customHeight="1">
      <c r="A244" s="348"/>
      <c r="B244" s="349"/>
      <c r="C244" s="349"/>
      <c r="D244" s="349"/>
      <c r="E244" s="349"/>
      <c r="F244" s="349"/>
      <c r="G244" s="349"/>
      <c r="H244" s="349"/>
      <c r="I244" s="349"/>
    </row>
    <row r="245" spans="1:9" s="352" customFormat="1" ht="21" customHeight="1">
      <c r="A245" s="348"/>
      <c r="B245" s="349"/>
      <c r="C245" s="349"/>
      <c r="D245" s="349"/>
      <c r="E245" s="349"/>
      <c r="F245" s="349"/>
      <c r="G245" s="349"/>
      <c r="H245" s="349"/>
      <c r="I245" s="349"/>
    </row>
    <row r="246" spans="1:9" s="352" customFormat="1" ht="21" customHeight="1">
      <c r="A246" s="348"/>
      <c r="B246" s="349"/>
      <c r="C246" s="349"/>
      <c r="D246" s="349"/>
      <c r="E246" s="349"/>
      <c r="F246" s="349"/>
      <c r="G246" s="349"/>
      <c r="H246" s="349"/>
      <c r="I246" s="349"/>
    </row>
    <row r="247" spans="1:9" s="352" customFormat="1" ht="21" customHeight="1">
      <c r="A247" s="348"/>
      <c r="B247" s="349"/>
      <c r="C247" s="349"/>
      <c r="D247" s="349"/>
      <c r="E247" s="349"/>
      <c r="F247" s="349"/>
      <c r="G247" s="349"/>
      <c r="H247" s="349"/>
      <c r="I247" s="349"/>
    </row>
    <row r="248" spans="1:9" s="352" customFormat="1" ht="21" customHeight="1">
      <c r="A248" s="348"/>
      <c r="B248" s="349"/>
      <c r="C248" s="349"/>
      <c r="D248" s="349"/>
      <c r="E248" s="349"/>
      <c r="F248" s="349"/>
      <c r="G248" s="349"/>
      <c r="H248" s="349"/>
      <c r="I248" s="349"/>
    </row>
    <row r="249" spans="1:9" s="352" customFormat="1" ht="21" customHeight="1">
      <c r="A249" s="348"/>
      <c r="B249" s="349"/>
      <c r="C249" s="349"/>
      <c r="D249" s="349"/>
      <c r="E249" s="349"/>
      <c r="F249" s="349"/>
      <c r="G249" s="349"/>
      <c r="H249" s="349"/>
      <c r="I249" s="349"/>
    </row>
    <row r="250" spans="1:9" s="352" customFormat="1" ht="21" customHeight="1">
      <c r="A250" s="348"/>
      <c r="B250" s="349"/>
      <c r="C250" s="349"/>
      <c r="D250" s="349"/>
      <c r="E250" s="349"/>
      <c r="F250" s="349"/>
      <c r="G250" s="349"/>
      <c r="H250" s="349"/>
      <c r="I250" s="349"/>
    </row>
    <row r="251" spans="1:9" s="352" customFormat="1" ht="21" customHeight="1">
      <c r="A251" s="348"/>
      <c r="B251" s="349"/>
      <c r="C251" s="349"/>
      <c r="D251" s="349"/>
      <c r="E251" s="349"/>
      <c r="F251" s="349"/>
      <c r="G251" s="349"/>
      <c r="H251" s="349"/>
      <c r="I251" s="349"/>
    </row>
    <row r="252" spans="1:9" s="352" customFormat="1" ht="21" customHeight="1">
      <c r="A252" s="348"/>
      <c r="B252" s="349"/>
      <c r="C252" s="349"/>
      <c r="D252" s="349"/>
      <c r="E252" s="349"/>
      <c r="F252" s="349"/>
      <c r="G252" s="349"/>
      <c r="H252" s="349"/>
      <c r="I252" s="349"/>
    </row>
    <row r="253" spans="1:9" s="352" customFormat="1" ht="21" customHeight="1">
      <c r="A253" s="348"/>
      <c r="B253" s="349"/>
      <c r="C253" s="349"/>
      <c r="D253" s="349"/>
      <c r="E253" s="349"/>
      <c r="F253" s="349"/>
      <c r="G253" s="349"/>
      <c r="H253" s="349"/>
      <c r="I253" s="349"/>
    </row>
    <row r="254" spans="1:9" s="352" customFormat="1" ht="21" customHeight="1">
      <c r="A254" s="348"/>
      <c r="B254" s="349"/>
      <c r="C254" s="349"/>
      <c r="D254" s="349"/>
      <c r="E254" s="349"/>
      <c r="F254" s="349"/>
      <c r="G254" s="349"/>
      <c r="H254" s="349"/>
      <c r="I254" s="349"/>
    </row>
    <row r="255" spans="1:9" s="352" customFormat="1" ht="21" customHeight="1">
      <c r="A255" s="348"/>
      <c r="B255" s="349"/>
      <c r="C255" s="349"/>
      <c r="D255" s="349"/>
      <c r="E255" s="349"/>
      <c r="F255" s="349"/>
      <c r="G255" s="349"/>
      <c r="H255" s="349"/>
      <c r="I255" s="349"/>
    </row>
    <row r="256" spans="1:9" s="352" customFormat="1" ht="21" customHeight="1">
      <c r="A256" s="348"/>
      <c r="B256" s="349"/>
      <c r="C256" s="349"/>
      <c r="D256" s="349"/>
      <c r="E256" s="349"/>
      <c r="F256" s="349"/>
      <c r="G256" s="349"/>
      <c r="H256" s="349"/>
      <c r="I256" s="349"/>
    </row>
    <row r="257" spans="1:9" s="352" customFormat="1" ht="21" customHeight="1">
      <c r="A257" s="348"/>
      <c r="B257" s="349"/>
      <c r="C257" s="349"/>
      <c r="D257" s="349"/>
      <c r="E257" s="349"/>
      <c r="F257" s="349"/>
      <c r="G257" s="349"/>
      <c r="H257" s="349"/>
      <c r="I257" s="349"/>
    </row>
    <row r="258" spans="1:9" s="352" customFormat="1" ht="21" customHeight="1">
      <c r="A258" s="348"/>
      <c r="B258" s="349"/>
      <c r="C258" s="349"/>
      <c r="D258" s="349"/>
      <c r="E258" s="349"/>
      <c r="F258" s="349"/>
      <c r="G258" s="349"/>
      <c r="H258" s="349"/>
      <c r="I258" s="349"/>
    </row>
    <row r="259" spans="1:9" s="352" customFormat="1" ht="21" customHeight="1">
      <c r="A259" s="348"/>
      <c r="B259" s="349"/>
      <c r="C259" s="349"/>
      <c r="D259" s="349"/>
      <c r="E259" s="349"/>
      <c r="F259" s="349"/>
      <c r="G259" s="349"/>
      <c r="H259" s="349"/>
      <c r="I259" s="349"/>
    </row>
    <row r="260" spans="1:9" s="352" customFormat="1" ht="21" customHeight="1">
      <c r="A260" s="348"/>
      <c r="B260" s="349"/>
      <c r="C260" s="349"/>
      <c r="D260" s="349"/>
      <c r="E260" s="349"/>
      <c r="F260" s="349"/>
      <c r="G260" s="349"/>
      <c r="H260" s="349"/>
      <c r="I260" s="349"/>
    </row>
    <row r="261" spans="1:9" s="352" customFormat="1" ht="21" customHeight="1">
      <c r="A261" s="348"/>
      <c r="B261" s="349"/>
      <c r="C261" s="349"/>
      <c r="D261" s="349"/>
      <c r="E261" s="349"/>
      <c r="F261" s="349"/>
      <c r="G261" s="349"/>
      <c r="H261" s="349"/>
      <c r="I261" s="349"/>
    </row>
    <row r="262" spans="1:9" s="352" customFormat="1" ht="21" customHeight="1">
      <c r="A262" s="348"/>
      <c r="B262" s="349"/>
      <c r="C262" s="349"/>
      <c r="D262" s="349"/>
      <c r="E262" s="349"/>
      <c r="F262" s="349"/>
      <c r="G262" s="349"/>
      <c r="H262" s="349"/>
      <c r="I262" s="349"/>
    </row>
    <row r="263" spans="1:9" s="352" customFormat="1" ht="21" customHeight="1">
      <c r="A263" s="348"/>
      <c r="B263" s="349"/>
      <c r="C263" s="349"/>
      <c r="D263" s="349"/>
      <c r="E263" s="349"/>
      <c r="F263" s="349"/>
      <c r="G263" s="349"/>
      <c r="H263" s="349"/>
      <c r="I263" s="349"/>
    </row>
    <row r="264" spans="1:9" s="352" customFormat="1" ht="21" customHeight="1">
      <c r="A264" s="348"/>
      <c r="B264" s="349"/>
      <c r="C264" s="349"/>
      <c r="D264" s="349"/>
      <c r="E264" s="349"/>
      <c r="F264" s="349"/>
      <c r="G264" s="349"/>
      <c r="H264" s="349"/>
      <c r="I264" s="349"/>
    </row>
    <row r="265" spans="1:9" s="352" customFormat="1" ht="21" customHeight="1">
      <c r="A265" s="348"/>
      <c r="B265" s="349"/>
      <c r="C265" s="349"/>
      <c r="D265" s="349"/>
      <c r="E265" s="349"/>
      <c r="F265" s="349"/>
      <c r="G265" s="349"/>
      <c r="H265" s="349"/>
      <c r="I265" s="349"/>
    </row>
    <row r="266" spans="1:9" s="352" customFormat="1" ht="21" customHeight="1">
      <c r="A266" s="348"/>
      <c r="B266" s="349"/>
      <c r="C266" s="349"/>
      <c r="D266" s="349"/>
      <c r="E266" s="349"/>
      <c r="F266" s="349"/>
      <c r="G266" s="349"/>
      <c r="H266" s="349"/>
      <c r="I266" s="349"/>
    </row>
    <row r="267" spans="1:9" s="352" customFormat="1" ht="21" customHeight="1">
      <c r="A267" s="348"/>
      <c r="B267" s="349"/>
      <c r="C267" s="349"/>
      <c r="D267" s="349"/>
      <c r="E267" s="349"/>
      <c r="F267" s="349"/>
      <c r="G267" s="349"/>
      <c r="H267" s="349"/>
      <c r="I267" s="349"/>
    </row>
    <row r="268" spans="1:9" s="352" customFormat="1" ht="21" customHeight="1">
      <c r="A268" s="348"/>
      <c r="B268" s="349"/>
      <c r="C268" s="349"/>
      <c r="D268" s="349"/>
      <c r="E268" s="349"/>
      <c r="F268" s="349"/>
      <c r="G268" s="349"/>
      <c r="H268" s="349"/>
      <c r="I268" s="349"/>
    </row>
    <row r="269" spans="1:9" s="352" customFormat="1" ht="21" customHeight="1">
      <c r="A269" s="348"/>
      <c r="B269" s="349"/>
      <c r="C269" s="349"/>
      <c r="D269" s="349"/>
      <c r="E269" s="349"/>
      <c r="F269" s="349"/>
      <c r="G269" s="349"/>
      <c r="H269" s="349"/>
      <c r="I269" s="349"/>
    </row>
    <row r="270" spans="1:9" s="352" customFormat="1" ht="21" customHeight="1">
      <c r="A270" s="348"/>
      <c r="B270" s="349"/>
      <c r="C270" s="349"/>
      <c r="D270" s="349"/>
      <c r="E270" s="349"/>
      <c r="F270" s="349"/>
      <c r="G270" s="349"/>
      <c r="H270" s="349"/>
      <c r="I270" s="349"/>
    </row>
    <row r="271" spans="1:9" s="352" customFormat="1" ht="21" customHeight="1">
      <c r="A271" s="348"/>
      <c r="B271" s="349"/>
      <c r="C271" s="349"/>
      <c r="D271" s="349"/>
      <c r="E271" s="349"/>
      <c r="F271" s="349"/>
      <c r="G271" s="349"/>
      <c r="H271" s="349"/>
      <c r="I271" s="349"/>
    </row>
    <row r="272" spans="1:9" s="352" customFormat="1" ht="21" customHeight="1">
      <c r="A272" s="348"/>
      <c r="B272" s="349"/>
      <c r="C272" s="349"/>
      <c r="D272" s="349"/>
      <c r="E272" s="349"/>
      <c r="F272" s="349"/>
      <c r="G272" s="349"/>
      <c r="H272" s="349"/>
      <c r="I272" s="349"/>
    </row>
    <row r="273" spans="1:9" s="352" customFormat="1" ht="21" customHeight="1">
      <c r="A273" s="348"/>
      <c r="B273" s="349"/>
      <c r="C273" s="349"/>
      <c r="D273" s="349"/>
      <c r="E273" s="349"/>
      <c r="F273" s="349"/>
      <c r="G273" s="349"/>
      <c r="H273" s="349"/>
      <c r="I273" s="349"/>
    </row>
    <row r="274" spans="1:9" s="352" customFormat="1" ht="21" customHeight="1">
      <c r="A274" s="348"/>
      <c r="B274" s="349"/>
      <c r="C274" s="349"/>
      <c r="D274" s="349"/>
      <c r="E274" s="349"/>
      <c r="F274" s="349"/>
      <c r="G274" s="349"/>
      <c r="H274" s="349"/>
      <c r="I274" s="349"/>
    </row>
    <row r="275" spans="1:9" s="352" customFormat="1" ht="21" customHeight="1">
      <c r="A275" s="348"/>
      <c r="B275" s="349"/>
      <c r="C275" s="349"/>
      <c r="D275" s="349"/>
      <c r="E275" s="349"/>
      <c r="F275" s="349"/>
      <c r="G275" s="349"/>
      <c r="H275" s="349"/>
      <c r="I275" s="349"/>
    </row>
    <row r="276" spans="1:9" s="352" customFormat="1" ht="21" customHeight="1">
      <c r="A276" s="348"/>
      <c r="B276" s="349"/>
      <c r="C276" s="349"/>
      <c r="D276" s="349"/>
      <c r="E276" s="349"/>
      <c r="F276" s="349"/>
      <c r="G276" s="349"/>
      <c r="H276" s="349"/>
      <c r="I276" s="349"/>
    </row>
    <row r="277" spans="1:9" s="352" customFormat="1" ht="21" customHeight="1">
      <c r="A277" s="348"/>
      <c r="B277" s="349"/>
      <c r="C277" s="349"/>
      <c r="D277" s="349"/>
      <c r="E277" s="349"/>
      <c r="F277" s="349"/>
      <c r="G277" s="349"/>
      <c r="H277" s="349"/>
      <c r="I277" s="349"/>
    </row>
    <row r="278" spans="1:9" s="352" customFormat="1" ht="21" customHeight="1">
      <c r="A278" s="348"/>
      <c r="B278" s="349"/>
      <c r="C278" s="349"/>
      <c r="D278" s="349"/>
      <c r="E278" s="349"/>
      <c r="F278" s="349"/>
      <c r="G278" s="349"/>
      <c r="H278" s="349"/>
      <c r="I278" s="349"/>
    </row>
    <row r="279" spans="1:9" s="352" customFormat="1" ht="21" customHeight="1">
      <c r="A279" s="348"/>
      <c r="B279" s="349"/>
      <c r="C279" s="349"/>
      <c r="D279" s="349"/>
      <c r="E279" s="349"/>
      <c r="F279" s="349"/>
      <c r="G279" s="349"/>
      <c r="H279" s="349"/>
      <c r="I279" s="349"/>
    </row>
    <row r="280" spans="1:9" s="352" customFormat="1" ht="21" customHeight="1">
      <c r="A280" s="348"/>
      <c r="B280" s="349"/>
      <c r="C280" s="349"/>
      <c r="D280" s="349"/>
      <c r="E280" s="349"/>
      <c r="F280" s="349"/>
      <c r="G280" s="349"/>
      <c r="H280" s="349"/>
      <c r="I280" s="349"/>
    </row>
    <row r="281" spans="1:9" s="352" customFormat="1" ht="21" customHeight="1">
      <c r="A281" s="348"/>
      <c r="B281" s="349"/>
      <c r="C281" s="349"/>
      <c r="D281" s="349"/>
      <c r="E281" s="349"/>
      <c r="F281" s="349"/>
      <c r="G281" s="349"/>
      <c r="H281" s="349"/>
      <c r="I281" s="349"/>
    </row>
    <row r="282" spans="1:9" s="352" customFormat="1" ht="21" customHeight="1">
      <c r="A282" s="348"/>
      <c r="B282" s="349"/>
      <c r="C282" s="349"/>
      <c r="D282" s="349"/>
      <c r="E282" s="349"/>
      <c r="F282" s="349"/>
      <c r="G282" s="349"/>
      <c r="H282" s="349"/>
      <c r="I282" s="349"/>
    </row>
    <row r="283" spans="1:9" s="352" customFormat="1" ht="21" customHeight="1">
      <c r="A283" s="348"/>
      <c r="B283" s="349"/>
      <c r="C283" s="349"/>
      <c r="D283" s="349"/>
      <c r="E283" s="349"/>
      <c r="F283" s="349"/>
      <c r="G283" s="349"/>
      <c r="H283" s="349"/>
      <c r="I283" s="349"/>
    </row>
    <row r="284" spans="1:9" s="352" customFormat="1" ht="21" customHeight="1">
      <c r="A284" s="348"/>
      <c r="B284" s="349"/>
      <c r="C284" s="349"/>
      <c r="D284" s="349"/>
      <c r="E284" s="349"/>
      <c r="F284" s="349"/>
      <c r="G284" s="349"/>
      <c r="H284" s="349"/>
      <c r="I284" s="349"/>
    </row>
    <row r="285" spans="1:9" s="352" customFormat="1" ht="21" customHeight="1">
      <c r="A285" s="348"/>
      <c r="B285" s="349"/>
      <c r="C285" s="349"/>
      <c r="D285" s="349"/>
      <c r="E285" s="349"/>
      <c r="F285" s="349"/>
      <c r="G285" s="349"/>
      <c r="H285" s="349"/>
      <c r="I285" s="349"/>
    </row>
    <row r="286" spans="1:9" s="352" customFormat="1" ht="21" customHeight="1">
      <c r="A286" s="348"/>
      <c r="B286" s="349"/>
      <c r="C286" s="349"/>
      <c r="D286" s="349"/>
      <c r="E286" s="349"/>
      <c r="F286" s="349"/>
      <c r="G286" s="349"/>
      <c r="H286" s="349"/>
      <c r="I286" s="349"/>
    </row>
    <row r="287" spans="1:9" s="352" customFormat="1" ht="21" customHeight="1">
      <c r="A287" s="348"/>
      <c r="B287" s="349"/>
      <c r="C287" s="349"/>
      <c r="D287" s="349"/>
      <c r="E287" s="349"/>
      <c r="F287" s="349"/>
      <c r="G287" s="349"/>
      <c r="H287" s="349"/>
      <c r="I287" s="349"/>
    </row>
    <row r="288" spans="1:9" s="352" customFormat="1" ht="21" customHeight="1">
      <c r="A288" s="348"/>
      <c r="B288" s="349"/>
      <c r="C288" s="349"/>
      <c r="D288" s="349"/>
      <c r="E288" s="349"/>
      <c r="F288" s="349"/>
      <c r="G288" s="349"/>
      <c r="H288" s="349"/>
      <c r="I288" s="349"/>
    </row>
    <row r="289" spans="1:9" s="352" customFormat="1" ht="21" customHeight="1">
      <c r="A289" s="348"/>
      <c r="B289" s="349"/>
      <c r="C289" s="349"/>
      <c r="D289" s="349"/>
      <c r="E289" s="349"/>
      <c r="F289" s="349"/>
      <c r="G289" s="349"/>
      <c r="H289" s="349"/>
      <c r="I289" s="349"/>
    </row>
    <row r="290" spans="1:9" s="352" customFormat="1" ht="21" customHeight="1">
      <c r="A290" s="348"/>
      <c r="B290" s="349"/>
      <c r="C290" s="349"/>
      <c r="D290" s="349"/>
      <c r="E290" s="349"/>
      <c r="F290" s="349"/>
      <c r="G290" s="349"/>
      <c r="H290" s="349"/>
      <c r="I290" s="349"/>
    </row>
    <row r="291" spans="1:9" s="352" customFormat="1" ht="21" customHeight="1">
      <c r="A291" s="348"/>
      <c r="B291" s="349"/>
      <c r="C291" s="349"/>
      <c r="D291" s="349"/>
      <c r="E291" s="349"/>
      <c r="F291" s="349"/>
      <c r="G291" s="349"/>
      <c r="H291" s="349"/>
      <c r="I291" s="349"/>
    </row>
    <row r="292" spans="1:9" s="352" customFormat="1" ht="21" customHeight="1">
      <c r="A292" s="348"/>
      <c r="B292" s="349"/>
      <c r="C292" s="349"/>
      <c r="D292" s="349"/>
      <c r="E292" s="349"/>
      <c r="F292" s="349"/>
      <c r="G292" s="349"/>
      <c r="H292" s="349"/>
      <c r="I292" s="349"/>
    </row>
    <row r="293" spans="1:9" s="352" customFormat="1" ht="21" customHeight="1">
      <c r="A293" s="348"/>
      <c r="B293" s="349"/>
      <c r="C293" s="349"/>
      <c r="D293" s="349"/>
      <c r="E293" s="349"/>
      <c r="F293" s="349"/>
      <c r="G293" s="349"/>
      <c r="H293" s="349"/>
      <c r="I293" s="349"/>
    </row>
    <row r="294" spans="1:9" s="352" customFormat="1" ht="21" customHeight="1">
      <c r="A294" s="348"/>
      <c r="B294" s="349"/>
      <c r="C294" s="349"/>
      <c r="D294" s="349"/>
      <c r="E294" s="349"/>
      <c r="F294" s="349"/>
      <c r="G294" s="349"/>
      <c r="H294" s="349"/>
      <c r="I294" s="349"/>
    </row>
    <row r="295" spans="1:9" s="352" customFormat="1" ht="21" customHeight="1">
      <c r="A295" s="348"/>
      <c r="B295" s="349"/>
      <c r="C295" s="349"/>
      <c r="D295" s="349"/>
      <c r="E295" s="349"/>
      <c r="F295" s="349"/>
      <c r="G295" s="349"/>
      <c r="H295" s="349"/>
      <c r="I295" s="349"/>
    </row>
    <row r="296" spans="1:9" s="352" customFormat="1" ht="21" customHeight="1">
      <c r="A296" s="348"/>
      <c r="B296" s="349"/>
      <c r="C296" s="349"/>
      <c r="D296" s="349"/>
      <c r="E296" s="349"/>
      <c r="F296" s="349"/>
      <c r="G296" s="349"/>
      <c r="H296" s="349"/>
      <c r="I296" s="349"/>
    </row>
    <row r="297" spans="1:9" s="352" customFormat="1" ht="21" customHeight="1">
      <c r="A297" s="348"/>
      <c r="B297" s="349"/>
      <c r="C297" s="349"/>
      <c r="D297" s="349"/>
      <c r="E297" s="349"/>
      <c r="F297" s="349"/>
      <c r="G297" s="349"/>
      <c r="H297" s="349"/>
      <c r="I297" s="349"/>
    </row>
    <row r="298" spans="1:9" s="352" customFormat="1" ht="21" customHeight="1">
      <c r="A298" s="348"/>
      <c r="B298" s="349"/>
      <c r="C298" s="349"/>
      <c r="D298" s="349"/>
      <c r="E298" s="349"/>
      <c r="F298" s="349"/>
      <c r="G298" s="349"/>
      <c r="H298" s="349"/>
      <c r="I298" s="349"/>
    </row>
    <row r="299" spans="1:9" s="352" customFormat="1" ht="21" customHeight="1">
      <c r="A299" s="348"/>
      <c r="B299" s="349"/>
      <c r="C299" s="349"/>
      <c r="D299" s="349"/>
      <c r="E299" s="349"/>
      <c r="F299" s="349"/>
      <c r="G299" s="349"/>
      <c r="H299" s="349"/>
      <c r="I299" s="349"/>
    </row>
    <row r="300" spans="1:9" s="352" customFormat="1" ht="21" customHeight="1">
      <c r="A300" s="348"/>
      <c r="B300" s="349"/>
      <c r="C300" s="349"/>
      <c r="D300" s="349"/>
      <c r="E300" s="349"/>
      <c r="F300" s="349"/>
      <c r="G300" s="349"/>
      <c r="H300" s="349"/>
      <c r="I300" s="349"/>
    </row>
    <row r="301" spans="1:9" s="352" customFormat="1" ht="21" customHeight="1">
      <c r="A301" s="348"/>
      <c r="B301" s="349"/>
      <c r="C301" s="349"/>
      <c r="D301" s="349"/>
      <c r="E301" s="349"/>
      <c r="F301" s="349"/>
      <c r="G301" s="349"/>
      <c r="H301" s="349"/>
      <c r="I301" s="349"/>
    </row>
    <row r="302" spans="1:9" s="352" customFormat="1" ht="21" customHeight="1">
      <c r="A302" s="348"/>
      <c r="B302" s="349"/>
      <c r="C302" s="349"/>
      <c r="D302" s="349"/>
      <c r="E302" s="349"/>
      <c r="F302" s="349"/>
      <c r="G302" s="349"/>
      <c r="H302" s="349"/>
      <c r="I302" s="349"/>
    </row>
    <row r="303" spans="1:9" s="352" customFormat="1" ht="21" customHeight="1">
      <c r="A303" s="348"/>
      <c r="B303" s="349"/>
      <c r="C303" s="349"/>
      <c r="D303" s="349"/>
      <c r="E303" s="349"/>
      <c r="F303" s="349"/>
      <c r="G303" s="349"/>
      <c r="H303" s="349"/>
      <c r="I303" s="349"/>
    </row>
    <row r="304" spans="1:9" s="352" customFormat="1" ht="21" customHeight="1">
      <c r="A304" s="348"/>
      <c r="B304" s="349"/>
      <c r="C304" s="349"/>
      <c r="D304" s="349"/>
      <c r="E304" s="349"/>
      <c r="F304" s="349"/>
      <c r="G304" s="349"/>
      <c r="H304" s="349"/>
      <c r="I304" s="349"/>
    </row>
    <row r="305" spans="1:9" s="352" customFormat="1" ht="21" customHeight="1">
      <c r="A305" s="348"/>
      <c r="B305" s="349"/>
      <c r="C305" s="349"/>
      <c r="D305" s="349"/>
      <c r="E305" s="349"/>
      <c r="F305" s="349"/>
      <c r="G305" s="349"/>
      <c r="H305" s="349"/>
      <c r="I305" s="349"/>
    </row>
    <row r="306" spans="1:9" s="352" customFormat="1" ht="21" customHeight="1">
      <c r="A306" s="348"/>
      <c r="B306" s="349"/>
      <c r="C306" s="349"/>
      <c r="D306" s="349"/>
      <c r="E306" s="349"/>
      <c r="F306" s="349"/>
      <c r="G306" s="349"/>
      <c r="H306" s="349"/>
      <c r="I306" s="349"/>
    </row>
    <row r="307" spans="1:9" s="352" customFormat="1" ht="21" customHeight="1">
      <c r="A307" s="348"/>
      <c r="B307" s="349"/>
      <c r="C307" s="349"/>
      <c r="D307" s="349"/>
      <c r="E307" s="349"/>
      <c r="F307" s="349"/>
      <c r="G307" s="349"/>
      <c r="H307" s="349"/>
      <c r="I307" s="349"/>
    </row>
    <row r="308" spans="1:9" s="352" customFormat="1" ht="21" customHeight="1">
      <c r="A308" s="348"/>
      <c r="B308" s="349"/>
      <c r="C308" s="349"/>
      <c r="D308" s="349"/>
      <c r="E308" s="349"/>
      <c r="F308" s="349"/>
      <c r="G308" s="349"/>
      <c r="H308" s="349"/>
      <c r="I308" s="349"/>
    </row>
    <row r="309" spans="1:9" s="352" customFormat="1" ht="21" customHeight="1">
      <c r="A309" s="348"/>
      <c r="B309" s="349"/>
      <c r="C309" s="349"/>
      <c r="D309" s="349"/>
      <c r="E309" s="349"/>
      <c r="F309" s="349"/>
      <c r="G309" s="349"/>
      <c r="H309" s="349"/>
      <c r="I309" s="349"/>
    </row>
    <row r="310" spans="1:9" s="352" customFormat="1" ht="21" customHeight="1">
      <c r="A310" s="348"/>
      <c r="B310" s="349"/>
      <c r="C310" s="349"/>
      <c r="D310" s="349"/>
      <c r="E310" s="349"/>
      <c r="F310" s="349"/>
      <c r="G310" s="349"/>
      <c r="H310" s="349"/>
      <c r="I310" s="349"/>
    </row>
    <row r="311" spans="1:9" s="352" customFormat="1" ht="21" customHeight="1">
      <c r="A311" s="348"/>
      <c r="B311" s="349"/>
      <c r="C311" s="349"/>
      <c r="D311" s="349"/>
      <c r="E311" s="349"/>
      <c r="F311" s="349"/>
      <c r="G311" s="349"/>
      <c r="H311" s="349"/>
      <c r="I311" s="349"/>
    </row>
    <row r="312" spans="1:9" s="352" customFormat="1" ht="21" customHeight="1">
      <c r="A312" s="348"/>
      <c r="B312" s="349"/>
      <c r="C312" s="349"/>
      <c r="D312" s="349"/>
      <c r="E312" s="349"/>
      <c r="F312" s="349"/>
      <c r="G312" s="349"/>
      <c r="H312" s="349"/>
      <c r="I312" s="349"/>
    </row>
    <row r="313" spans="1:9" s="352" customFormat="1" ht="21" customHeight="1">
      <c r="A313" s="348"/>
      <c r="B313" s="349"/>
      <c r="C313" s="349"/>
      <c r="D313" s="349"/>
      <c r="E313" s="349"/>
      <c r="F313" s="349"/>
      <c r="G313" s="349"/>
      <c r="H313" s="349"/>
      <c r="I313" s="349"/>
    </row>
    <row r="314" spans="1:9" s="352" customFormat="1" ht="21" customHeight="1">
      <c r="A314" s="348"/>
      <c r="B314" s="349"/>
      <c r="C314" s="349"/>
      <c r="D314" s="349"/>
      <c r="E314" s="349"/>
      <c r="F314" s="349"/>
      <c r="G314" s="349"/>
      <c r="H314" s="349"/>
      <c r="I314" s="349"/>
    </row>
    <row r="315" spans="1:9" s="352" customFormat="1" ht="21" customHeight="1">
      <c r="A315" s="348"/>
      <c r="B315" s="349"/>
      <c r="C315" s="349"/>
      <c r="D315" s="349"/>
      <c r="E315" s="349"/>
      <c r="F315" s="349"/>
      <c r="G315" s="349"/>
      <c r="H315" s="349"/>
      <c r="I315" s="349"/>
    </row>
    <row r="316" spans="1:9" s="352" customFormat="1" ht="21" customHeight="1">
      <c r="A316" s="348"/>
      <c r="B316" s="349"/>
      <c r="C316" s="349"/>
      <c r="D316" s="349"/>
      <c r="E316" s="349"/>
      <c r="F316" s="349"/>
      <c r="G316" s="349"/>
      <c r="H316" s="349"/>
      <c r="I316" s="349"/>
    </row>
    <row r="317" spans="1:9" s="352" customFormat="1" ht="21" customHeight="1">
      <c r="A317" s="348"/>
      <c r="B317" s="349"/>
      <c r="C317" s="349"/>
      <c r="D317" s="349"/>
      <c r="E317" s="349"/>
      <c r="F317" s="349"/>
      <c r="G317" s="349"/>
      <c r="H317" s="349"/>
      <c r="I317" s="349"/>
    </row>
    <row r="318" spans="1:9" s="352" customFormat="1" ht="21" customHeight="1">
      <c r="A318" s="348"/>
      <c r="B318" s="349"/>
      <c r="C318" s="349"/>
      <c r="D318" s="349"/>
      <c r="E318" s="349"/>
      <c r="F318" s="349"/>
      <c r="G318" s="349"/>
      <c r="H318" s="349"/>
      <c r="I318" s="349"/>
    </row>
    <row r="319" spans="1:9" s="352" customFormat="1" ht="21" customHeight="1">
      <c r="A319" s="348"/>
      <c r="B319" s="349"/>
      <c r="C319" s="349"/>
      <c r="D319" s="349"/>
      <c r="E319" s="349"/>
      <c r="F319" s="349"/>
      <c r="G319" s="349"/>
      <c r="H319" s="349"/>
      <c r="I319" s="349"/>
    </row>
    <row r="320" spans="1:9" s="352" customFormat="1" ht="21" customHeight="1">
      <c r="A320" s="348"/>
      <c r="B320" s="349"/>
      <c r="C320" s="349"/>
      <c r="D320" s="349"/>
      <c r="E320" s="349"/>
      <c r="F320" s="349"/>
      <c r="G320" s="349"/>
      <c r="H320" s="349"/>
      <c r="I320" s="349"/>
    </row>
    <row r="321" spans="1:9" s="352" customFormat="1" ht="21" customHeight="1">
      <c r="A321" s="348"/>
      <c r="B321" s="349"/>
      <c r="C321" s="349"/>
      <c r="D321" s="349"/>
      <c r="E321" s="349"/>
      <c r="F321" s="349"/>
      <c r="G321" s="349"/>
      <c r="H321" s="349"/>
      <c r="I321" s="349"/>
    </row>
    <row r="322" spans="1:9" s="352" customFormat="1" ht="21" customHeight="1">
      <c r="A322" s="348"/>
      <c r="B322" s="349"/>
      <c r="C322" s="349"/>
      <c r="D322" s="349"/>
      <c r="E322" s="349"/>
      <c r="F322" s="349"/>
      <c r="G322" s="349"/>
      <c r="H322" s="349"/>
      <c r="I322" s="349"/>
    </row>
    <row r="323" spans="1:9" s="352" customFormat="1" ht="21" customHeight="1">
      <c r="A323" s="348"/>
      <c r="B323" s="349"/>
      <c r="C323" s="349"/>
      <c r="D323" s="349"/>
      <c r="E323" s="349"/>
      <c r="F323" s="349"/>
      <c r="G323" s="349"/>
      <c r="H323" s="349"/>
      <c r="I323" s="349"/>
    </row>
    <row r="324" spans="1:9" s="352" customFormat="1" ht="21" customHeight="1">
      <c r="A324" s="348"/>
      <c r="B324" s="349"/>
      <c r="C324" s="349"/>
      <c r="D324" s="349"/>
      <c r="E324" s="349"/>
      <c r="F324" s="349"/>
      <c r="G324" s="349"/>
      <c r="H324" s="349"/>
      <c r="I324" s="349"/>
    </row>
    <row r="325" spans="1:9" s="352" customFormat="1" ht="21" customHeight="1">
      <c r="A325" s="348"/>
      <c r="B325" s="349"/>
      <c r="C325" s="349"/>
      <c r="D325" s="349"/>
      <c r="E325" s="349"/>
      <c r="F325" s="349"/>
      <c r="G325" s="349"/>
      <c r="H325" s="349"/>
      <c r="I325" s="349"/>
    </row>
    <row r="326" spans="1:9" s="352" customFormat="1" ht="21" customHeight="1">
      <c r="A326" s="348"/>
      <c r="B326" s="349"/>
      <c r="C326" s="349"/>
      <c r="D326" s="349"/>
      <c r="E326" s="349"/>
      <c r="F326" s="349"/>
      <c r="G326" s="349"/>
      <c r="H326" s="349"/>
      <c r="I326" s="349"/>
    </row>
    <row r="327" spans="1:9" s="352" customFormat="1" ht="21" customHeight="1">
      <c r="A327" s="348"/>
      <c r="B327" s="349"/>
      <c r="C327" s="349"/>
      <c r="D327" s="349"/>
      <c r="E327" s="349"/>
      <c r="F327" s="349"/>
      <c r="G327" s="349"/>
      <c r="H327" s="349"/>
      <c r="I327" s="349"/>
    </row>
    <row r="328" spans="1:9" s="352" customFormat="1" ht="21" customHeight="1">
      <c r="A328" s="348"/>
      <c r="B328" s="349"/>
      <c r="C328" s="349"/>
      <c r="D328" s="349"/>
      <c r="E328" s="349"/>
      <c r="F328" s="349"/>
      <c r="G328" s="349"/>
      <c r="H328" s="349"/>
      <c r="I328" s="349"/>
    </row>
    <row r="329" spans="1:9" s="352" customFormat="1" ht="21" customHeight="1">
      <c r="A329" s="348"/>
      <c r="B329" s="349"/>
      <c r="C329" s="349"/>
      <c r="D329" s="349"/>
      <c r="E329" s="349"/>
      <c r="F329" s="349"/>
      <c r="G329" s="349"/>
      <c r="H329" s="349"/>
      <c r="I329" s="349"/>
    </row>
    <row r="330" spans="1:9" s="352" customFormat="1" ht="21" customHeight="1">
      <c r="A330" s="348"/>
      <c r="B330" s="349"/>
      <c r="C330" s="349"/>
      <c r="D330" s="349"/>
      <c r="E330" s="349"/>
      <c r="F330" s="349"/>
      <c r="G330" s="349"/>
      <c r="H330" s="349"/>
      <c r="I330" s="349"/>
    </row>
    <row r="331" spans="1:9" s="352" customFormat="1" ht="21" customHeight="1">
      <c r="A331" s="348"/>
      <c r="B331" s="349"/>
      <c r="C331" s="349"/>
      <c r="D331" s="349"/>
      <c r="E331" s="349"/>
      <c r="F331" s="349"/>
      <c r="G331" s="349"/>
      <c r="H331" s="349"/>
      <c r="I331" s="349"/>
    </row>
    <row r="332" spans="1:9" s="352" customFormat="1" ht="21" customHeight="1">
      <c r="A332" s="348"/>
      <c r="B332" s="349"/>
      <c r="C332" s="349"/>
      <c r="D332" s="349"/>
      <c r="E332" s="349"/>
      <c r="F332" s="349"/>
      <c r="G332" s="349"/>
      <c r="H332" s="349"/>
      <c r="I332" s="349"/>
    </row>
    <row r="333" spans="1:9" s="352" customFormat="1" ht="21" customHeight="1">
      <c r="A333" s="348"/>
      <c r="B333" s="349"/>
      <c r="C333" s="349"/>
      <c r="D333" s="349"/>
      <c r="E333" s="349"/>
      <c r="F333" s="349"/>
      <c r="G333" s="349"/>
      <c r="H333" s="349"/>
      <c r="I333" s="349"/>
    </row>
    <row r="334" spans="1:9" s="352" customFormat="1" ht="21" customHeight="1">
      <c r="A334" s="348"/>
      <c r="B334" s="349"/>
      <c r="C334" s="349"/>
      <c r="D334" s="349"/>
      <c r="E334" s="349"/>
      <c r="F334" s="349"/>
      <c r="G334" s="349"/>
      <c r="H334" s="349"/>
      <c r="I334" s="349"/>
    </row>
    <row r="335" spans="1:9" s="352" customFormat="1" ht="21" customHeight="1">
      <c r="A335" s="348"/>
      <c r="B335" s="349"/>
      <c r="C335" s="349"/>
      <c r="D335" s="349"/>
      <c r="E335" s="349"/>
      <c r="F335" s="349"/>
      <c r="G335" s="349"/>
      <c r="H335" s="349"/>
      <c r="I335" s="349"/>
    </row>
    <row r="336" spans="1:9" s="352" customFormat="1" ht="21" customHeight="1">
      <c r="A336" s="348"/>
      <c r="B336" s="349"/>
      <c r="C336" s="349"/>
      <c r="D336" s="349"/>
      <c r="E336" s="349"/>
      <c r="F336" s="349"/>
      <c r="G336" s="349"/>
      <c r="H336" s="349"/>
      <c r="I336" s="349"/>
    </row>
    <row r="337" spans="1:9" s="352" customFormat="1" ht="21" customHeight="1">
      <c r="A337" s="348"/>
      <c r="B337" s="349"/>
      <c r="C337" s="349"/>
      <c r="D337" s="349"/>
      <c r="E337" s="349"/>
      <c r="F337" s="349"/>
      <c r="G337" s="349"/>
      <c r="H337" s="349"/>
      <c r="I337" s="349"/>
    </row>
    <row r="338" spans="1:9" s="352" customFormat="1" ht="21" customHeight="1">
      <c r="A338" s="348"/>
      <c r="B338" s="349"/>
      <c r="C338" s="349"/>
      <c r="D338" s="349"/>
      <c r="E338" s="349"/>
      <c r="F338" s="349"/>
      <c r="G338" s="349"/>
      <c r="H338" s="349"/>
      <c r="I338" s="349"/>
    </row>
    <row r="339" spans="1:9" s="352" customFormat="1" ht="21" customHeight="1">
      <c r="A339" s="348"/>
      <c r="B339" s="349"/>
      <c r="C339" s="349"/>
      <c r="D339" s="349"/>
      <c r="E339" s="349"/>
      <c r="F339" s="349"/>
      <c r="G339" s="349"/>
      <c r="H339" s="349"/>
      <c r="I339" s="349"/>
    </row>
    <row r="340" spans="1:9" s="352" customFormat="1" ht="21" customHeight="1">
      <c r="A340" s="348"/>
      <c r="B340" s="349"/>
      <c r="C340" s="349"/>
      <c r="D340" s="349"/>
      <c r="E340" s="349"/>
      <c r="F340" s="349"/>
      <c r="G340" s="349"/>
      <c r="H340" s="349"/>
      <c r="I340" s="349"/>
    </row>
    <row r="341" spans="1:9" s="352" customFormat="1" ht="21" customHeight="1">
      <c r="A341" s="348"/>
      <c r="B341" s="349"/>
      <c r="C341" s="349"/>
      <c r="D341" s="349"/>
      <c r="E341" s="349"/>
      <c r="F341" s="349"/>
      <c r="G341" s="349"/>
      <c r="H341" s="349"/>
      <c r="I341" s="349"/>
    </row>
    <row r="342" spans="1:9" s="352" customFormat="1" ht="21" customHeight="1">
      <c r="A342" s="348"/>
      <c r="B342" s="349"/>
      <c r="C342" s="349"/>
      <c r="D342" s="349"/>
      <c r="E342" s="349"/>
      <c r="F342" s="349"/>
      <c r="G342" s="349"/>
      <c r="H342" s="349"/>
      <c r="I342" s="349"/>
    </row>
    <row r="343" spans="1:9" s="352" customFormat="1" ht="21" customHeight="1">
      <c r="A343" s="348"/>
      <c r="B343" s="349"/>
      <c r="C343" s="349"/>
      <c r="D343" s="349"/>
      <c r="E343" s="349"/>
      <c r="F343" s="349"/>
      <c r="G343" s="349"/>
      <c r="H343" s="349"/>
      <c r="I343" s="349"/>
    </row>
    <row r="344" spans="1:9" s="352" customFormat="1" ht="21" customHeight="1">
      <c r="A344" s="348"/>
      <c r="B344" s="349"/>
      <c r="C344" s="349"/>
      <c r="D344" s="349"/>
      <c r="E344" s="349"/>
      <c r="F344" s="349"/>
      <c r="G344" s="349"/>
      <c r="H344" s="349"/>
      <c r="I344" s="349"/>
    </row>
    <row r="345" spans="1:9" s="352" customFormat="1" ht="21" customHeight="1">
      <c r="A345" s="348"/>
      <c r="B345" s="349"/>
      <c r="C345" s="349"/>
      <c r="D345" s="349"/>
      <c r="E345" s="349"/>
      <c r="F345" s="349"/>
      <c r="G345" s="349"/>
      <c r="H345" s="349"/>
      <c r="I345" s="349"/>
    </row>
    <row r="346" spans="1:9" s="352" customFormat="1" ht="21" customHeight="1">
      <c r="A346" s="348"/>
      <c r="B346" s="349"/>
      <c r="C346" s="349"/>
      <c r="D346" s="349"/>
      <c r="E346" s="349"/>
      <c r="F346" s="349"/>
      <c r="G346" s="349"/>
      <c r="H346" s="349"/>
      <c r="I346" s="349"/>
    </row>
    <row r="347" spans="1:9" s="352" customFormat="1" ht="21" customHeight="1">
      <c r="A347" s="348"/>
      <c r="B347" s="349"/>
      <c r="C347" s="349"/>
      <c r="D347" s="349"/>
      <c r="E347" s="349"/>
      <c r="F347" s="349"/>
      <c r="G347" s="349"/>
      <c r="H347" s="349"/>
      <c r="I347" s="349"/>
    </row>
    <row r="348" spans="1:9" s="352" customFormat="1" ht="21" customHeight="1">
      <c r="A348" s="348"/>
      <c r="B348" s="349"/>
      <c r="C348" s="349"/>
      <c r="D348" s="349"/>
      <c r="E348" s="349"/>
      <c r="F348" s="349"/>
      <c r="G348" s="349"/>
      <c r="H348" s="349"/>
      <c r="I348" s="349"/>
    </row>
    <row r="349" spans="1:9" s="352" customFormat="1" ht="21" customHeight="1">
      <c r="A349" s="348"/>
      <c r="B349" s="349"/>
      <c r="C349" s="349"/>
      <c r="D349" s="349"/>
      <c r="E349" s="349"/>
      <c r="F349" s="349"/>
      <c r="G349" s="349"/>
      <c r="H349" s="349"/>
      <c r="I349" s="349"/>
    </row>
    <row r="350" spans="1:9" s="352" customFormat="1" ht="21" customHeight="1">
      <c r="A350" s="348"/>
      <c r="B350" s="349"/>
      <c r="C350" s="349"/>
      <c r="D350" s="349"/>
      <c r="E350" s="349"/>
      <c r="F350" s="349"/>
      <c r="G350" s="349"/>
      <c r="H350" s="349"/>
      <c r="I350" s="349"/>
    </row>
    <row r="351" spans="1:9" s="352" customFormat="1" ht="21" customHeight="1">
      <c r="A351" s="348"/>
      <c r="B351" s="349"/>
      <c r="C351" s="349"/>
      <c r="D351" s="349"/>
      <c r="E351" s="349"/>
      <c r="F351" s="349"/>
      <c r="G351" s="349"/>
      <c r="H351" s="349"/>
      <c r="I351" s="349"/>
    </row>
    <row r="352" spans="1:9" s="352" customFormat="1" ht="21" customHeight="1">
      <c r="A352" s="348"/>
      <c r="B352" s="349"/>
      <c r="C352" s="349"/>
      <c r="D352" s="349"/>
      <c r="E352" s="349"/>
      <c r="F352" s="349"/>
      <c r="G352" s="349"/>
      <c r="H352" s="349"/>
      <c r="I352" s="349"/>
    </row>
    <row r="353" spans="1:9" s="352" customFormat="1" ht="21" customHeight="1">
      <c r="A353" s="348"/>
      <c r="B353" s="349"/>
      <c r="C353" s="349"/>
      <c r="D353" s="349"/>
      <c r="E353" s="349"/>
      <c r="F353" s="349"/>
      <c r="G353" s="349"/>
      <c r="H353" s="349"/>
      <c r="I353" s="349"/>
    </row>
    <row r="354" spans="1:9" s="352" customFormat="1" ht="21" customHeight="1">
      <c r="A354" s="348"/>
      <c r="B354" s="349"/>
      <c r="C354" s="349"/>
      <c r="D354" s="349"/>
      <c r="E354" s="349"/>
      <c r="F354" s="349"/>
      <c r="G354" s="349"/>
      <c r="H354" s="349"/>
      <c r="I354" s="349"/>
    </row>
    <row r="355" spans="1:9" s="352" customFormat="1" ht="21" customHeight="1">
      <c r="A355" s="348"/>
      <c r="B355" s="349"/>
      <c r="C355" s="349"/>
      <c r="D355" s="349"/>
      <c r="E355" s="349"/>
      <c r="F355" s="349"/>
      <c r="G355" s="349"/>
      <c r="H355" s="349"/>
      <c r="I355" s="349"/>
    </row>
    <row r="356" spans="1:9" s="352" customFormat="1" ht="21" customHeight="1">
      <c r="A356" s="348"/>
      <c r="B356" s="349"/>
      <c r="C356" s="349"/>
      <c r="D356" s="349"/>
      <c r="E356" s="349"/>
      <c r="F356" s="349"/>
      <c r="G356" s="349"/>
      <c r="H356" s="349"/>
      <c r="I356" s="349"/>
    </row>
    <row r="357" spans="1:9" s="352" customFormat="1" ht="21" customHeight="1">
      <c r="A357" s="348"/>
      <c r="B357" s="349"/>
      <c r="C357" s="349"/>
      <c r="D357" s="349"/>
      <c r="E357" s="349"/>
      <c r="F357" s="349"/>
      <c r="G357" s="349"/>
      <c r="H357" s="349"/>
      <c r="I357" s="349"/>
    </row>
    <row r="358" spans="1:9" s="352" customFormat="1" ht="21" customHeight="1">
      <c r="A358" s="348"/>
      <c r="B358" s="349"/>
      <c r="C358" s="349"/>
      <c r="D358" s="349"/>
      <c r="E358" s="349"/>
      <c r="F358" s="349"/>
      <c r="G358" s="349"/>
      <c r="H358" s="349"/>
      <c r="I358" s="349"/>
    </row>
    <row r="359" spans="1:9" s="352" customFormat="1" ht="21" customHeight="1">
      <c r="A359" s="348"/>
      <c r="B359" s="349"/>
      <c r="C359" s="349"/>
      <c r="D359" s="349"/>
      <c r="E359" s="349"/>
      <c r="F359" s="349"/>
      <c r="G359" s="349"/>
      <c r="H359" s="349"/>
      <c r="I359" s="349"/>
    </row>
    <row r="360" spans="1:9" s="352" customFormat="1" ht="21" customHeight="1">
      <c r="A360" s="348"/>
      <c r="B360" s="349"/>
      <c r="C360" s="349"/>
      <c r="D360" s="349"/>
      <c r="E360" s="349"/>
      <c r="F360" s="349"/>
      <c r="G360" s="349"/>
      <c r="H360" s="349"/>
      <c r="I360" s="349"/>
    </row>
    <row r="361" spans="1:9" s="352" customFormat="1" ht="21" customHeight="1">
      <c r="A361" s="348"/>
      <c r="B361" s="349"/>
      <c r="C361" s="349"/>
      <c r="D361" s="349"/>
      <c r="E361" s="349"/>
      <c r="F361" s="349"/>
      <c r="G361" s="349"/>
      <c r="H361" s="349"/>
      <c r="I361" s="349"/>
    </row>
    <row r="362" spans="1:9" s="352" customFormat="1" ht="21" customHeight="1">
      <c r="A362" s="348"/>
      <c r="B362" s="349"/>
      <c r="C362" s="349"/>
      <c r="D362" s="349"/>
      <c r="E362" s="349"/>
      <c r="F362" s="349"/>
      <c r="G362" s="349"/>
      <c r="H362" s="349"/>
      <c r="I362" s="349"/>
    </row>
    <row r="363" spans="1:9" s="352" customFormat="1" ht="21" customHeight="1">
      <c r="A363" s="348"/>
      <c r="B363" s="349"/>
      <c r="C363" s="349"/>
      <c r="D363" s="349"/>
      <c r="E363" s="349"/>
      <c r="F363" s="349"/>
      <c r="G363" s="349"/>
      <c r="H363" s="349"/>
      <c r="I363" s="349"/>
    </row>
    <row r="364" spans="1:9" s="352" customFormat="1" ht="21" customHeight="1">
      <c r="A364" s="348"/>
      <c r="B364" s="349"/>
      <c r="C364" s="349"/>
      <c r="D364" s="349"/>
      <c r="E364" s="349"/>
      <c r="F364" s="349"/>
      <c r="G364" s="349"/>
      <c r="H364" s="349"/>
      <c r="I364" s="349"/>
    </row>
    <row r="365" spans="1:9" s="352" customFormat="1" ht="21" customHeight="1">
      <c r="A365" s="348"/>
      <c r="B365" s="349"/>
      <c r="C365" s="349"/>
      <c r="D365" s="349"/>
      <c r="E365" s="349"/>
      <c r="F365" s="349"/>
      <c r="G365" s="349"/>
      <c r="H365" s="349"/>
      <c r="I365" s="349"/>
    </row>
    <row r="366" spans="1:9" s="352" customFormat="1" ht="21" customHeight="1">
      <c r="A366" s="348"/>
      <c r="B366" s="349"/>
      <c r="C366" s="349"/>
      <c r="D366" s="349"/>
      <c r="E366" s="349"/>
      <c r="F366" s="349"/>
      <c r="G366" s="349"/>
      <c r="H366" s="349"/>
      <c r="I366" s="349"/>
    </row>
    <row r="367" spans="1:9" s="352" customFormat="1" ht="21" customHeight="1">
      <c r="A367" s="348"/>
      <c r="B367" s="349"/>
      <c r="C367" s="349"/>
      <c r="D367" s="349"/>
      <c r="E367" s="349"/>
      <c r="F367" s="349"/>
      <c r="G367" s="349"/>
      <c r="H367" s="349"/>
      <c r="I367" s="349"/>
    </row>
    <row r="368" spans="1:9" s="352" customFormat="1" ht="21" customHeight="1">
      <c r="A368" s="348"/>
      <c r="B368" s="349"/>
      <c r="C368" s="349"/>
      <c r="D368" s="349"/>
      <c r="E368" s="349"/>
      <c r="F368" s="349"/>
      <c r="G368" s="349"/>
      <c r="H368" s="349"/>
      <c r="I368" s="349"/>
    </row>
    <row r="369" spans="1:9" s="352" customFormat="1" ht="21" customHeight="1">
      <c r="A369" s="348"/>
      <c r="B369" s="349"/>
      <c r="C369" s="349"/>
      <c r="D369" s="349"/>
      <c r="E369" s="349"/>
      <c r="F369" s="349"/>
      <c r="G369" s="349"/>
      <c r="H369" s="349"/>
      <c r="I369" s="349"/>
    </row>
    <row r="370" spans="1:9" s="352" customFormat="1" ht="21" customHeight="1">
      <c r="A370" s="348"/>
      <c r="B370" s="349"/>
      <c r="C370" s="349"/>
      <c r="D370" s="349"/>
      <c r="E370" s="349"/>
      <c r="F370" s="349"/>
      <c r="G370" s="349"/>
      <c r="H370" s="349"/>
      <c r="I370" s="349"/>
    </row>
    <row r="371" spans="1:9" s="352" customFormat="1" ht="21" customHeight="1">
      <c r="A371" s="348"/>
      <c r="B371" s="349"/>
      <c r="C371" s="349"/>
      <c r="D371" s="349"/>
      <c r="E371" s="349"/>
      <c r="F371" s="349"/>
      <c r="G371" s="349"/>
      <c r="H371" s="349"/>
      <c r="I371" s="349"/>
    </row>
    <row r="372" spans="1:9" s="352" customFormat="1" ht="21" customHeight="1">
      <c r="A372" s="348"/>
      <c r="B372" s="349"/>
      <c r="C372" s="349"/>
      <c r="D372" s="349"/>
      <c r="E372" s="349"/>
      <c r="F372" s="349"/>
      <c r="G372" s="349"/>
      <c r="H372" s="349"/>
      <c r="I372" s="349"/>
    </row>
    <row r="373" spans="1:9" s="352" customFormat="1" ht="21" customHeight="1">
      <c r="A373" s="348"/>
      <c r="B373" s="349"/>
      <c r="C373" s="349"/>
      <c r="D373" s="349"/>
      <c r="E373" s="349"/>
      <c r="F373" s="349"/>
      <c r="G373" s="349"/>
      <c r="H373" s="349"/>
      <c r="I373" s="349"/>
    </row>
    <row r="374" spans="1:9" s="352" customFormat="1" ht="21" customHeight="1">
      <c r="A374" s="348"/>
      <c r="B374" s="349"/>
      <c r="C374" s="349"/>
      <c r="D374" s="349"/>
      <c r="E374" s="349"/>
      <c r="F374" s="349"/>
      <c r="G374" s="349"/>
      <c r="H374" s="349"/>
      <c r="I374" s="349"/>
    </row>
    <row r="375" spans="1:9" s="352" customFormat="1" ht="21" customHeight="1">
      <c r="A375" s="348"/>
      <c r="B375" s="349"/>
      <c r="C375" s="349"/>
      <c r="D375" s="349"/>
      <c r="E375" s="349"/>
      <c r="F375" s="349"/>
      <c r="G375" s="349"/>
      <c r="H375" s="349"/>
      <c r="I375" s="349"/>
    </row>
    <row r="376" spans="1:9" s="352" customFormat="1" ht="21" customHeight="1">
      <c r="A376" s="348"/>
      <c r="B376" s="349"/>
      <c r="C376" s="349"/>
      <c r="D376" s="349"/>
      <c r="E376" s="349"/>
      <c r="F376" s="349"/>
      <c r="G376" s="349"/>
      <c r="H376" s="349"/>
      <c r="I376" s="349"/>
    </row>
    <row r="377" spans="1:9" s="352" customFormat="1" ht="21" customHeight="1">
      <c r="A377" s="348"/>
      <c r="B377" s="349"/>
      <c r="C377" s="349"/>
      <c r="D377" s="349"/>
      <c r="E377" s="349"/>
      <c r="F377" s="349"/>
      <c r="G377" s="349"/>
      <c r="H377" s="349"/>
      <c r="I377" s="349"/>
    </row>
    <row r="378" spans="1:9" s="352" customFormat="1" ht="21" customHeight="1">
      <c r="A378" s="348"/>
      <c r="B378" s="349"/>
      <c r="C378" s="349"/>
      <c r="D378" s="349"/>
      <c r="E378" s="349"/>
      <c r="F378" s="349"/>
      <c r="G378" s="349"/>
      <c r="H378" s="349"/>
      <c r="I378" s="349"/>
    </row>
    <row r="379" spans="1:9" s="352" customFormat="1" ht="21" customHeight="1">
      <c r="A379" s="348"/>
      <c r="B379" s="349"/>
      <c r="C379" s="349"/>
      <c r="D379" s="349"/>
      <c r="E379" s="349"/>
      <c r="F379" s="349"/>
      <c r="G379" s="349"/>
      <c r="H379" s="349"/>
      <c r="I379" s="349"/>
    </row>
    <row r="380" spans="1:9" s="352" customFormat="1" ht="21" customHeight="1">
      <c r="A380" s="348"/>
      <c r="B380" s="349"/>
      <c r="C380" s="349"/>
      <c r="D380" s="349"/>
      <c r="E380" s="349"/>
      <c r="F380" s="349"/>
      <c r="G380" s="349"/>
      <c r="H380" s="349"/>
      <c r="I380" s="349"/>
    </row>
    <row r="381" spans="1:9" s="352" customFormat="1" ht="21" customHeight="1">
      <c r="A381" s="348"/>
      <c r="B381" s="349"/>
      <c r="C381" s="349"/>
      <c r="D381" s="349"/>
      <c r="E381" s="349"/>
      <c r="F381" s="349"/>
      <c r="G381" s="349"/>
      <c r="H381" s="349"/>
      <c r="I381" s="349"/>
    </row>
    <row r="382" spans="1:9" s="352" customFormat="1" ht="21" customHeight="1">
      <c r="A382" s="348"/>
      <c r="B382" s="349"/>
      <c r="C382" s="349"/>
      <c r="D382" s="349"/>
      <c r="E382" s="349"/>
      <c r="F382" s="349"/>
      <c r="G382" s="349"/>
      <c r="H382" s="349"/>
      <c r="I382" s="349"/>
    </row>
    <row r="383" spans="1:9" s="352" customFormat="1" ht="21" customHeight="1">
      <c r="A383" s="348"/>
      <c r="B383" s="349"/>
      <c r="C383" s="349"/>
      <c r="D383" s="349"/>
      <c r="E383" s="349"/>
      <c r="F383" s="349"/>
      <c r="G383" s="349"/>
      <c r="H383" s="349"/>
      <c r="I383" s="349"/>
    </row>
    <row r="384" spans="1:9" s="352" customFormat="1" ht="21" customHeight="1">
      <c r="A384" s="348"/>
      <c r="B384" s="349"/>
      <c r="C384" s="349"/>
      <c r="D384" s="349"/>
      <c r="E384" s="349"/>
      <c r="F384" s="349"/>
      <c r="G384" s="349"/>
      <c r="H384" s="349"/>
      <c r="I384" s="349"/>
    </row>
    <row r="385" spans="1:9" s="352" customFormat="1" ht="21" customHeight="1">
      <c r="A385" s="348"/>
      <c r="B385" s="349"/>
      <c r="C385" s="349"/>
      <c r="D385" s="349"/>
      <c r="E385" s="349"/>
      <c r="F385" s="349"/>
      <c r="G385" s="349"/>
      <c r="H385" s="349"/>
      <c r="I385" s="349"/>
    </row>
    <row r="386" spans="1:9" s="352" customFormat="1" ht="21" customHeight="1">
      <c r="A386" s="348"/>
      <c r="B386" s="349"/>
      <c r="C386" s="349"/>
      <c r="D386" s="349"/>
      <c r="E386" s="349"/>
      <c r="F386" s="349"/>
      <c r="G386" s="349"/>
      <c r="H386" s="349"/>
      <c r="I386" s="349"/>
    </row>
    <row r="387" spans="1:9" s="352" customFormat="1" ht="21" customHeight="1">
      <c r="A387" s="348"/>
      <c r="B387" s="349"/>
      <c r="C387" s="349"/>
      <c r="D387" s="349"/>
      <c r="E387" s="349"/>
      <c r="F387" s="349"/>
      <c r="G387" s="349"/>
      <c r="H387" s="349"/>
      <c r="I387" s="349"/>
    </row>
    <row r="388" spans="1:9" s="352" customFormat="1" ht="21" customHeight="1">
      <c r="A388" s="348"/>
      <c r="B388" s="349"/>
      <c r="C388" s="349"/>
      <c r="D388" s="349"/>
      <c r="E388" s="349"/>
      <c r="F388" s="349"/>
      <c r="G388" s="349"/>
      <c r="H388" s="349"/>
      <c r="I388" s="349"/>
    </row>
    <row r="389" spans="1:9" s="352" customFormat="1" ht="21" customHeight="1">
      <c r="A389" s="348"/>
      <c r="B389" s="349"/>
      <c r="C389" s="349"/>
      <c r="D389" s="349"/>
      <c r="E389" s="349"/>
      <c r="F389" s="349"/>
      <c r="G389" s="349"/>
      <c r="H389" s="349"/>
      <c r="I389" s="349"/>
    </row>
    <row r="390" spans="1:9" s="352" customFormat="1" ht="21" customHeight="1">
      <c r="A390" s="348"/>
      <c r="B390" s="349"/>
      <c r="C390" s="349"/>
      <c r="D390" s="349"/>
      <c r="E390" s="349"/>
      <c r="F390" s="349"/>
      <c r="G390" s="349"/>
      <c r="H390" s="349"/>
      <c r="I390" s="349"/>
    </row>
    <row r="391" spans="1:9" s="352" customFormat="1" ht="21" customHeight="1">
      <c r="A391" s="348"/>
      <c r="B391" s="349"/>
      <c r="C391" s="349"/>
      <c r="D391" s="349"/>
      <c r="E391" s="349"/>
      <c r="F391" s="349"/>
      <c r="G391" s="349"/>
      <c r="H391" s="349"/>
      <c r="I391" s="349"/>
    </row>
    <row r="392" spans="1:9" s="352" customFormat="1" ht="21" customHeight="1">
      <c r="A392" s="348"/>
      <c r="B392" s="349"/>
      <c r="C392" s="349"/>
      <c r="D392" s="349"/>
      <c r="E392" s="349"/>
      <c r="F392" s="349"/>
      <c r="G392" s="349"/>
      <c r="H392" s="349"/>
      <c r="I392" s="349"/>
    </row>
    <row r="393" spans="1:9" s="352" customFormat="1" ht="21" customHeight="1">
      <c r="A393" s="348"/>
      <c r="B393" s="349"/>
      <c r="C393" s="349"/>
      <c r="D393" s="349"/>
      <c r="E393" s="349"/>
      <c r="F393" s="349"/>
      <c r="G393" s="349"/>
      <c r="H393" s="349"/>
      <c r="I393" s="349"/>
    </row>
    <row r="394" spans="1:9" s="352" customFormat="1" ht="21" customHeight="1">
      <c r="A394" s="348"/>
      <c r="B394" s="349"/>
      <c r="C394" s="349"/>
      <c r="D394" s="349"/>
      <c r="E394" s="349"/>
      <c r="F394" s="349"/>
      <c r="G394" s="349"/>
      <c r="H394" s="349"/>
      <c r="I394" s="349"/>
    </row>
    <row r="395" spans="1:9" s="352" customFormat="1" ht="21" customHeight="1">
      <c r="A395" s="348"/>
      <c r="B395" s="349"/>
      <c r="C395" s="349"/>
      <c r="D395" s="349"/>
      <c r="E395" s="349"/>
      <c r="F395" s="349"/>
      <c r="G395" s="349"/>
      <c r="H395" s="349"/>
      <c r="I395" s="349"/>
    </row>
    <row r="396" spans="1:9" s="352" customFormat="1" ht="21" customHeight="1">
      <c r="A396" s="348"/>
      <c r="B396" s="349"/>
      <c r="C396" s="349"/>
      <c r="D396" s="349"/>
      <c r="E396" s="349"/>
      <c r="F396" s="349"/>
      <c r="G396" s="349"/>
      <c r="H396" s="349"/>
      <c r="I396" s="349"/>
    </row>
    <row r="397" spans="1:9" s="352" customFormat="1" ht="21" customHeight="1">
      <c r="A397" s="348"/>
      <c r="B397" s="349"/>
      <c r="C397" s="349"/>
      <c r="D397" s="349"/>
      <c r="E397" s="349"/>
      <c r="F397" s="349"/>
      <c r="G397" s="349"/>
      <c r="H397" s="349"/>
      <c r="I397" s="349"/>
    </row>
    <row r="398" spans="1:9" s="352" customFormat="1" ht="21" customHeight="1">
      <c r="A398" s="348"/>
      <c r="B398" s="349"/>
      <c r="C398" s="349"/>
      <c r="D398" s="349"/>
      <c r="E398" s="349"/>
      <c r="F398" s="349"/>
      <c r="G398" s="349"/>
      <c r="H398" s="349"/>
      <c r="I398" s="349"/>
    </row>
    <row r="399" spans="1:9" s="352" customFormat="1" ht="21" customHeight="1">
      <c r="A399" s="348"/>
      <c r="B399" s="349"/>
      <c r="C399" s="349"/>
      <c r="D399" s="349"/>
      <c r="E399" s="349"/>
      <c r="F399" s="349"/>
      <c r="G399" s="349"/>
      <c r="H399" s="349"/>
      <c r="I399" s="349"/>
    </row>
    <row r="400" spans="1:9" s="352" customFormat="1" ht="21" customHeight="1">
      <c r="A400" s="348"/>
      <c r="B400" s="349"/>
      <c r="C400" s="349"/>
      <c r="D400" s="349"/>
      <c r="E400" s="349"/>
      <c r="F400" s="349"/>
      <c r="G400" s="349"/>
      <c r="H400" s="349"/>
      <c r="I400" s="349"/>
    </row>
    <row r="401" spans="1:9" s="352" customFormat="1" ht="21" customHeight="1">
      <c r="A401" s="348"/>
      <c r="B401" s="349"/>
      <c r="C401" s="349"/>
      <c r="D401" s="349"/>
      <c r="E401" s="349"/>
      <c r="F401" s="349"/>
      <c r="G401" s="349"/>
      <c r="H401" s="349"/>
      <c r="I401" s="349"/>
    </row>
    <row r="402" spans="1:9" s="352" customFormat="1" ht="21" customHeight="1">
      <c r="A402" s="348"/>
      <c r="B402" s="349"/>
      <c r="C402" s="349"/>
      <c r="D402" s="349"/>
      <c r="E402" s="349"/>
      <c r="F402" s="349"/>
      <c r="G402" s="349"/>
      <c r="H402" s="349"/>
      <c r="I402" s="349"/>
    </row>
    <row r="403" spans="1:9" s="352" customFormat="1" ht="21" customHeight="1">
      <c r="A403" s="348"/>
      <c r="B403" s="349"/>
      <c r="C403" s="349"/>
      <c r="D403" s="349"/>
      <c r="E403" s="349"/>
      <c r="F403" s="349"/>
      <c r="G403" s="349"/>
      <c r="H403" s="349"/>
      <c r="I403" s="349"/>
    </row>
    <row r="404" spans="1:9" s="352" customFormat="1" ht="21" customHeight="1">
      <c r="A404" s="348"/>
      <c r="B404" s="349"/>
      <c r="C404" s="349"/>
      <c r="D404" s="349"/>
      <c r="E404" s="349"/>
      <c r="F404" s="349"/>
      <c r="G404" s="349"/>
      <c r="H404" s="349"/>
      <c r="I404" s="349"/>
    </row>
  </sheetData>
  <mergeCells count="14">
    <mergeCell ref="A2:I2"/>
    <mergeCell ref="A3:I3"/>
    <mergeCell ref="A4:I4"/>
    <mergeCell ref="A5:I5"/>
    <mergeCell ref="A7:A9"/>
    <mergeCell ref="B7:B8"/>
    <mergeCell ref="C7:C8"/>
    <mergeCell ref="D7:H7"/>
    <mergeCell ref="I7:I8"/>
    <mergeCell ref="A10:I10"/>
    <mergeCell ref="A21:I21"/>
    <mergeCell ref="F47:H47"/>
    <mergeCell ref="F48:H48"/>
    <mergeCell ref="F49:H49"/>
  </mergeCells>
  <printOptions horizontalCentered="1"/>
  <pageMargins left="0.51181102362204722" right="0.15748031496062992" top="0.6692913385826772" bottom="0.23622047244094491" header="0.31496062992125984" footer="0.15748031496062992"/>
  <pageSetup paperSize="9" scale="67" fitToWidth="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385"/>
  <sheetViews>
    <sheetView zoomScale="80" zoomScaleNormal="80" zoomScaleSheetLayoutView="80" zoomScalePageLayoutView="50" workbookViewId="0">
      <selection activeCell="E13" sqref="E13"/>
    </sheetView>
  </sheetViews>
  <sheetFormatPr defaultColWidth="9" defaultRowHeight="24.6"/>
  <cols>
    <col min="1" max="1" width="6.88671875" style="352" bestFit="1" customWidth="1"/>
    <col min="2" max="2" width="12.33203125" style="352" bestFit="1" customWidth="1"/>
    <col min="3" max="3" width="18.88671875" style="348" customWidth="1"/>
    <col min="4" max="4" width="12.109375" style="349" customWidth="1"/>
    <col min="5" max="5" width="18" style="349" customWidth="1"/>
    <col min="6" max="6" width="16.109375" style="349" customWidth="1"/>
    <col min="7" max="7" width="12" style="349" customWidth="1"/>
    <col min="8" max="8" width="11" style="349" customWidth="1"/>
    <col min="9" max="9" width="16.109375" style="349" bestFit="1" customWidth="1"/>
    <col min="10" max="10" width="13.33203125" style="349" customWidth="1"/>
    <col min="11" max="11" width="12.109375" style="349" customWidth="1"/>
    <col min="12" max="12" width="12" style="349" customWidth="1"/>
    <col min="13" max="13" width="15.33203125" style="349" customWidth="1"/>
    <col min="14" max="14" width="15.109375" style="349" customWidth="1"/>
    <col min="15" max="15" width="9" style="349" customWidth="1"/>
    <col min="16" max="256" width="9" style="349"/>
    <col min="257" max="257" width="5.109375" style="349" bestFit="1" customWidth="1"/>
    <col min="258" max="258" width="10.88671875" style="349" bestFit="1" customWidth="1"/>
    <col min="259" max="259" width="18.88671875" style="349" customWidth="1"/>
    <col min="260" max="260" width="12.109375" style="349" customWidth="1"/>
    <col min="261" max="261" width="13.6640625" style="349" customWidth="1"/>
    <col min="262" max="262" width="11.33203125" style="349" customWidth="1"/>
    <col min="263" max="263" width="12" style="349" customWidth="1"/>
    <col min="264" max="264" width="11.33203125" style="349" customWidth="1"/>
    <col min="265" max="265" width="12" style="349" customWidth="1"/>
    <col min="266" max="266" width="12.44140625" style="349" customWidth="1"/>
    <col min="267" max="267" width="12.109375" style="349" customWidth="1"/>
    <col min="268" max="268" width="12" style="349" customWidth="1"/>
    <col min="269" max="269" width="12.44140625" style="349" customWidth="1"/>
    <col min="270" max="270" width="12.33203125" style="349" customWidth="1"/>
    <col min="271" max="271" width="9" style="349" customWidth="1"/>
    <col min="272" max="512" width="9" style="349"/>
    <col min="513" max="513" width="5.109375" style="349" bestFit="1" customWidth="1"/>
    <col min="514" max="514" width="10.88671875" style="349" bestFit="1" customWidth="1"/>
    <col min="515" max="515" width="18.88671875" style="349" customWidth="1"/>
    <col min="516" max="516" width="12.109375" style="349" customWidth="1"/>
    <col min="517" max="517" width="13.6640625" style="349" customWidth="1"/>
    <col min="518" max="518" width="11.33203125" style="349" customWidth="1"/>
    <col min="519" max="519" width="12" style="349" customWidth="1"/>
    <col min="520" max="520" width="11.33203125" style="349" customWidth="1"/>
    <col min="521" max="521" width="12" style="349" customWidth="1"/>
    <col min="522" max="522" width="12.44140625" style="349" customWidth="1"/>
    <col min="523" max="523" width="12.109375" style="349" customWidth="1"/>
    <col min="524" max="524" width="12" style="349" customWidth="1"/>
    <col min="525" max="525" width="12.44140625" style="349" customWidth="1"/>
    <col min="526" max="526" width="12.33203125" style="349" customWidth="1"/>
    <col min="527" max="527" width="9" style="349" customWidth="1"/>
    <col min="528" max="768" width="9" style="349"/>
    <col min="769" max="769" width="5.109375" style="349" bestFit="1" customWidth="1"/>
    <col min="770" max="770" width="10.88671875" style="349" bestFit="1" customWidth="1"/>
    <col min="771" max="771" width="18.88671875" style="349" customWidth="1"/>
    <col min="772" max="772" width="12.109375" style="349" customWidth="1"/>
    <col min="773" max="773" width="13.6640625" style="349" customWidth="1"/>
    <col min="774" max="774" width="11.33203125" style="349" customWidth="1"/>
    <col min="775" max="775" width="12" style="349" customWidth="1"/>
    <col min="776" max="776" width="11.33203125" style="349" customWidth="1"/>
    <col min="777" max="777" width="12" style="349" customWidth="1"/>
    <col min="778" max="778" width="12.44140625" style="349" customWidth="1"/>
    <col min="779" max="779" width="12.109375" style="349" customWidth="1"/>
    <col min="780" max="780" width="12" style="349" customWidth="1"/>
    <col min="781" max="781" width="12.44140625" style="349" customWidth="1"/>
    <col min="782" max="782" width="12.33203125" style="349" customWidth="1"/>
    <col min="783" max="783" width="9" style="349" customWidth="1"/>
    <col min="784" max="1024" width="9" style="349"/>
    <col min="1025" max="1025" width="5.109375" style="349" bestFit="1" customWidth="1"/>
    <col min="1026" max="1026" width="10.88671875" style="349" bestFit="1" customWidth="1"/>
    <col min="1027" max="1027" width="18.88671875" style="349" customWidth="1"/>
    <col min="1028" max="1028" width="12.109375" style="349" customWidth="1"/>
    <col min="1029" max="1029" width="13.6640625" style="349" customWidth="1"/>
    <col min="1030" max="1030" width="11.33203125" style="349" customWidth="1"/>
    <col min="1031" max="1031" width="12" style="349" customWidth="1"/>
    <col min="1032" max="1032" width="11.33203125" style="349" customWidth="1"/>
    <col min="1033" max="1033" width="12" style="349" customWidth="1"/>
    <col min="1034" max="1034" width="12.44140625" style="349" customWidth="1"/>
    <col min="1035" max="1035" width="12.109375" style="349" customWidth="1"/>
    <col min="1036" max="1036" width="12" style="349" customWidth="1"/>
    <col min="1037" max="1037" width="12.44140625" style="349" customWidth="1"/>
    <col min="1038" max="1038" width="12.33203125" style="349" customWidth="1"/>
    <col min="1039" max="1039" width="9" style="349" customWidth="1"/>
    <col min="1040" max="1280" width="9" style="349"/>
    <col min="1281" max="1281" width="5.109375" style="349" bestFit="1" customWidth="1"/>
    <col min="1282" max="1282" width="10.88671875" style="349" bestFit="1" customWidth="1"/>
    <col min="1283" max="1283" width="18.88671875" style="349" customWidth="1"/>
    <col min="1284" max="1284" width="12.109375" style="349" customWidth="1"/>
    <col min="1285" max="1285" width="13.6640625" style="349" customWidth="1"/>
    <col min="1286" max="1286" width="11.33203125" style="349" customWidth="1"/>
    <col min="1287" max="1287" width="12" style="349" customWidth="1"/>
    <col min="1288" max="1288" width="11.33203125" style="349" customWidth="1"/>
    <col min="1289" max="1289" width="12" style="349" customWidth="1"/>
    <col min="1290" max="1290" width="12.44140625" style="349" customWidth="1"/>
    <col min="1291" max="1291" width="12.109375" style="349" customWidth="1"/>
    <col min="1292" max="1292" width="12" style="349" customWidth="1"/>
    <col min="1293" max="1293" width="12.44140625" style="349" customWidth="1"/>
    <col min="1294" max="1294" width="12.33203125" style="349" customWidth="1"/>
    <col min="1295" max="1295" width="9" style="349" customWidth="1"/>
    <col min="1296" max="1536" width="9" style="349"/>
    <col min="1537" max="1537" width="5.109375" style="349" bestFit="1" customWidth="1"/>
    <col min="1538" max="1538" width="10.88671875" style="349" bestFit="1" customWidth="1"/>
    <col min="1539" max="1539" width="18.88671875" style="349" customWidth="1"/>
    <col min="1540" max="1540" width="12.109375" style="349" customWidth="1"/>
    <col min="1541" max="1541" width="13.6640625" style="349" customWidth="1"/>
    <col min="1542" max="1542" width="11.33203125" style="349" customWidth="1"/>
    <col min="1543" max="1543" width="12" style="349" customWidth="1"/>
    <col min="1544" max="1544" width="11.33203125" style="349" customWidth="1"/>
    <col min="1545" max="1545" width="12" style="349" customWidth="1"/>
    <col min="1546" max="1546" width="12.44140625" style="349" customWidth="1"/>
    <col min="1547" max="1547" width="12.109375" style="349" customWidth="1"/>
    <col min="1548" max="1548" width="12" style="349" customWidth="1"/>
    <col min="1549" max="1549" width="12.44140625" style="349" customWidth="1"/>
    <col min="1550" max="1550" width="12.33203125" style="349" customWidth="1"/>
    <col min="1551" max="1551" width="9" style="349" customWidth="1"/>
    <col min="1552" max="1792" width="9" style="349"/>
    <col min="1793" max="1793" width="5.109375" style="349" bestFit="1" customWidth="1"/>
    <col min="1794" max="1794" width="10.88671875" style="349" bestFit="1" customWidth="1"/>
    <col min="1795" max="1795" width="18.88671875" style="349" customWidth="1"/>
    <col min="1796" max="1796" width="12.109375" style="349" customWidth="1"/>
    <col min="1797" max="1797" width="13.6640625" style="349" customWidth="1"/>
    <col min="1798" max="1798" width="11.33203125" style="349" customWidth="1"/>
    <col min="1799" max="1799" width="12" style="349" customWidth="1"/>
    <col min="1800" max="1800" width="11.33203125" style="349" customWidth="1"/>
    <col min="1801" max="1801" width="12" style="349" customWidth="1"/>
    <col min="1802" max="1802" width="12.44140625" style="349" customWidth="1"/>
    <col min="1803" max="1803" width="12.109375" style="349" customWidth="1"/>
    <col min="1804" max="1804" width="12" style="349" customWidth="1"/>
    <col min="1805" max="1805" width="12.44140625" style="349" customWidth="1"/>
    <col min="1806" max="1806" width="12.33203125" style="349" customWidth="1"/>
    <col min="1807" max="1807" width="9" style="349" customWidth="1"/>
    <col min="1808" max="2048" width="9" style="349"/>
    <col min="2049" max="2049" width="5.109375" style="349" bestFit="1" customWidth="1"/>
    <col min="2050" max="2050" width="10.88671875" style="349" bestFit="1" customWidth="1"/>
    <col min="2051" max="2051" width="18.88671875" style="349" customWidth="1"/>
    <col min="2052" max="2052" width="12.109375" style="349" customWidth="1"/>
    <col min="2053" max="2053" width="13.6640625" style="349" customWidth="1"/>
    <col min="2054" max="2054" width="11.33203125" style="349" customWidth="1"/>
    <col min="2055" max="2055" width="12" style="349" customWidth="1"/>
    <col min="2056" max="2056" width="11.33203125" style="349" customWidth="1"/>
    <col min="2057" max="2057" width="12" style="349" customWidth="1"/>
    <col min="2058" max="2058" width="12.44140625" style="349" customWidth="1"/>
    <col min="2059" max="2059" width="12.109375" style="349" customWidth="1"/>
    <col min="2060" max="2060" width="12" style="349" customWidth="1"/>
    <col min="2061" max="2061" width="12.44140625" style="349" customWidth="1"/>
    <col min="2062" max="2062" width="12.33203125" style="349" customWidth="1"/>
    <col min="2063" max="2063" width="9" style="349" customWidth="1"/>
    <col min="2064" max="2304" width="9" style="349"/>
    <col min="2305" max="2305" width="5.109375" style="349" bestFit="1" customWidth="1"/>
    <col min="2306" max="2306" width="10.88671875" style="349" bestFit="1" customWidth="1"/>
    <col min="2307" max="2307" width="18.88671875" style="349" customWidth="1"/>
    <col min="2308" max="2308" width="12.109375" style="349" customWidth="1"/>
    <col min="2309" max="2309" width="13.6640625" style="349" customWidth="1"/>
    <col min="2310" max="2310" width="11.33203125" style="349" customWidth="1"/>
    <col min="2311" max="2311" width="12" style="349" customWidth="1"/>
    <col min="2312" max="2312" width="11.33203125" style="349" customWidth="1"/>
    <col min="2313" max="2313" width="12" style="349" customWidth="1"/>
    <col min="2314" max="2314" width="12.44140625" style="349" customWidth="1"/>
    <col min="2315" max="2315" width="12.109375" style="349" customWidth="1"/>
    <col min="2316" max="2316" width="12" style="349" customWidth="1"/>
    <col min="2317" max="2317" width="12.44140625" style="349" customWidth="1"/>
    <col min="2318" max="2318" width="12.33203125" style="349" customWidth="1"/>
    <col min="2319" max="2319" width="9" style="349" customWidth="1"/>
    <col min="2320" max="2560" width="9" style="349"/>
    <col min="2561" max="2561" width="5.109375" style="349" bestFit="1" customWidth="1"/>
    <col min="2562" max="2562" width="10.88671875" style="349" bestFit="1" customWidth="1"/>
    <col min="2563" max="2563" width="18.88671875" style="349" customWidth="1"/>
    <col min="2564" max="2564" width="12.109375" style="349" customWidth="1"/>
    <col min="2565" max="2565" width="13.6640625" style="349" customWidth="1"/>
    <col min="2566" max="2566" width="11.33203125" style="349" customWidth="1"/>
    <col min="2567" max="2567" width="12" style="349" customWidth="1"/>
    <col min="2568" max="2568" width="11.33203125" style="349" customWidth="1"/>
    <col min="2569" max="2569" width="12" style="349" customWidth="1"/>
    <col min="2570" max="2570" width="12.44140625" style="349" customWidth="1"/>
    <col min="2571" max="2571" width="12.109375" style="349" customWidth="1"/>
    <col min="2572" max="2572" width="12" style="349" customWidth="1"/>
    <col min="2573" max="2573" width="12.44140625" style="349" customWidth="1"/>
    <col min="2574" max="2574" width="12.33203125" style="349" customWidth="1"/>
    <col min="2575" max="2575" width="9" style="349" customWidth="1"/>
    <col min="2576" max="2816" width="9" style="349"/>
    <col min="2817" max="2817" width="5.109375" style="349" bestFit="1" customWidth="1"/>
    <col min="2818" max="2818" width="10.88671875" style="349" bestFit="1" customWidth="1"/>
    <col min="2819" max="2819" width="18.88671875" style="349" customWidth="1"/>
    <col min="2820" max="2820" width="12.109375" style="349" customWidth="1"/>
    <col min="2821" max="2821" width="13.6640625" style="349" customWidth="1"/>
    <col min="2822" max="2822" width="11.33203125" style="349" customWidth="1"/>
    <col min="2823" max="2823" width="12" style="349" customWidth="1"/>
    <col min="2824" max="2824" width="11.33203125" style="349" customWidth="1"/>
    <col min="2825" max="2825" width="12" style="349" customWidth="1"/>
    <col min="2826" max="2826" width="12.44140625" style="349" customWidth="1"/>
    <col min="2827" max="2827" width="12.109375" style="349" customWidth="1"/>
    <col min="2828" max="2828" width="12" style="349" customWidth="1"/>
    <col min="2829" max="2829" width="12.44140625" style="349" customWidth="1"/>
    <col min="2830" max="2830" width="12.33203125" style="349" customWidth="1"/>
    <col min="2831" max="2831" width="9" style="349" customWidth="1"/>
    <col min="2832" max="3072" width="9" style="349"/>
    <col min="3073" max="3073" width="5.109375" style="349" bestFit="1" customWidth="1"/>
    <col min="3074" max="3074" width="10.88671875" style="349" bestFit="1" customWidth="1"/>
    <col min="3075" max="3075" width="18.88671875" style="349" customWidth="1"/>
    <col min="3076" max="3076" width="12.109375" style="349" customWidth="1"/>
    <col min="3077" max="3077" width="13.6640625" style="349" customWidth="1"/>
    <col min="3078" max="3078" width="11.33203125" style="349" customWidth="1"/>
    <col min="3079" max="3079" width="12" style="349" customWidth="1"/>
    <col min="3080" max="3080" width="11.33203125" style="349" customWidth="1"/>
    <col min="3081" max="3081" width="12" style="349" customWidth="1"/>
    <col min="3082" max="3082" width="12.44140625" style="349" customWidth="1"/>
    <col min="3083" max="3083" width="12.109375" style="349" customWidth="1"/>
    <col min="3084" max="3084" width="12" style="349" customWidth="1"/>
    <col min="3085" max="3085" width="12.44140625" style="349" customWidth="1"/>
    <col min="3086" max="3086" width="12.33203125" style="349" customWidth="1"/>
    <col min="3087" max="3087" width="9" style="349" customWidth="1"/>
    <col min="3088" max="3328" width="9" style="349"/>
    <col min="3329" max="3329" width="5.109375" style="349" bestFit="1" customWidth="1"/>
    <col min="3330" max="3330" width="10.88671875" style="349" bestFit="1" customWidth="1"/>
    <col min="3331" max="3331" width="18.88671875" style="349" customWidth="1"/>
    <col min="3332" max="3332" width="12.109375" style="349" customWidth="1"/>
    <col min="3333" max="3333" width="13.6640625" style="349" customWidth="1"/>
    <col min="3334" max="3334" width="11.33203125" style="349" customWidth="1"/>
    <col min="3335" max="3335" width="12" style="349" customWidth="1"/>
    <col min="3336" max="3336" width="11.33203125" style="349" customWidth="1"/>
    <col min="3337" max="3337" width="12" style="349" customWidth="1"/>
    <col min="3338" max="3338" width="12.44140625" style="349" customWidth="1"/>
    <col min="3339" max="3339" width="12.109375" style="349" customWidth="1"/>
    <col min="3340" max="3340" width="12" style="349" customWidth="1"/>
    <col min="3341" max="3341" width="12.44140625" style="349" customWidth="1"/>
    <col min="3342" max="3342" width="12.33203125" style="349" customWidth="1"/>
    <col min="3343" max="3343" width="9" style="349" customWidth="1"/>
    <col min="3344" max="3584" width="9" style="349"/>
    <col min="3585" max="3585" width="5.109375" style="349" bestFit="1" customWidth="1"/>
    <col min="3586" max="3586" width="10.88671875" style="349" bestFit="1" customWidth="1"/>
    <col min="3587" max="3587" width="18.88671875" style="349" customWidth="1"/>
    <col min="3588" max="3588" width="12.109375" style="349" customWidth="1"/>
    <col min="3589" max="3589" width="13.6640625" style="349" customWidth="1"/>
    <col min="3590" max="3590" width="11.33203125" style="349" customWidth="1"/>
    <col min="3591" max="3591" width="12" style="349" customWidth="1"/>
    <col min="3592" max="3592" width="11.33203125" style="349" customWidth="1"/>
    <col min="3593" max="3593" width="12" style="349" customWidth="1"/>
    <col min="3594" max="3594" width="12.44140625" style="349" customWidth="1"/>
    <col min="3595" max="3595" width="12.109375" style="349" customWidth="1"/>
    <col min="3596" max="3596" width="12" style="349" customWidth="1"/>
    <col min="3597" max="3597" width="12.44140625" style="349" customWidth="1"/>
    <col min="3598" max="3598" width="12.33203125" style="349" customWidth="1"/>
    <col min="3599" max="3599" width="9" style="349" customWidth="1"/>
    <col min="3600" max="3840" width="9" style="349"/>
    <col min="3841" max="3841" width="5.109375" style="349" bestFit="1" customWidth="1"/>
    <col min="3842" max="3842" width="10.88671875" style="349" bestFit="1" customWidth="1"/>
    <col min="3843" max="3843" width="18.88671875" style="349" customWidth="1"/>
    <col min="3844" max="3844" width="12.109375" style="349" customWidth="1"/>
    <col min="3845" max="3845" width="13.6640625" style="349" customWidth="1"/>
    <col min="3846" max="3846" width="11.33203125" style="349" customWidth="1"/>
    <col min="3847" max="3847" width="12" style="349" customWidth="1"/>
    <col min="3848" max="3848" width="11.33203125" style="349" customWidth="1"/>
    <col min="3849" max="3849" width="12" style="349" customWidth="1"/>
    <col min="3850" max="3850" width="12.44140625" style="349" customWidth="1"/>
    <col min="3851" max="3851" width="12.109375" style="349" customWidth="1"/>
    <col min="3852" max="3852" width="12" style="349" customWidth="1"/>
    <col min="3853" max="3853" width="12.44140625" style="349" customWidth="1"/>
    <col min="3854" max="3854" width="12.33203125" style="349" customWidth="1"/>
    <col min="3855" max="3855" width="9" style="349" customWidth="1"/>
    <col min="3856" max="4096" width="9" style="349"/>
    <col min="4097" max="4097" width="5.109375" style="349" bestFit="1" customWidth="1"/>
    <col min="4098" max="4098" width="10.88671875" style="349" bestFit="1" customWidth="1"/>
    <col min="4099" max="4099" width="18.88671875" style="349" customWidth="1"/>
    <col min="4100" max="4100" width="12.109375" style="349" customWidth="1"/>
    <col min="4101" max="4101" width="13.6640625" style="349" customWidth="1"/>
    <col min="4102" max="4102" width="11.33203125" style="349" customWidth="1"/>
    <col min="4103" max="4103" width="12" style="349" customWidth="1"/>
    <col min="4104" max="4104" width="11.33203125" style="349" customWidth="1"/>
    <col min="4105" max="4105" width="12" style="349" customWidth="1"/>
    <col min="4106" max="4106" width="12.44140625" style="349" customWidth="1"/>
    <col min="4107" max="4107" width="12.109375" style="349" customWidth="1"/>
    <col min="4108" max="4108" width="12" style="349" customWidth="1"/>
    <col min="4109" max="4109" width="12.44140625" style="349" customWidth="1"/>
    <col min="4110" max="4110" width="12.33203125" style="349" customWidth="1"/>
    <col min="4111" max="4111" width="9" style="349" customWidth="1"/>
    <col min="4112" max="4352" width="9" style="349"/>
    <col min="4353" max="4353" width="5.109375" style="349" bestFit="1" customWidth="1"/>
    <col min="4354" max="4354" width="10.88671875" style="349" bestFit="1" customWidth="1"/>
    <col min="4355" max="4355" width="18.88671875" style="349" customWidth="1"/>
    <col min="4356" max="4356" width="12.109375" style="349" customWidth="1"/>
    <col min="4357" max="4357" width="13.6640625" style="349" customWidth="1"/>
    <col min="4358" max="4358" width="11.33203125" style="349" customWidth="1"/>
    <col min="4359" max="4359" width="12" style="349" customWidth="1"/>
    <col min="4360" max="4360" width="11.33203125" style="349" customWidth="1"/>
    <col min="4361" max="4361" width="12" style="349" customWidth="1"/>
    <col min="4362" max="4362" width="12.44140625" style="349" customWidth="1"/>
    <col min="4363" max="4363" width="12.109375" style="349" customWidth="1"/>
    <col min="4364" max="4364" width="12" style="349" customWidth="1"/>
    <col min="4365" max="4365" width="12.44140625" style="349" customWidth="1"/>
    <col min="4366" max="4366" width="12.33203125" style="349" customWidth="1"/>
    <col min="4367" max="4367" width="9" style="349" customWidth="1"/>
    <col min="4368" max="4608" width="9" style="349"/>
    <col min="4609" max="4609" width="5.109375" style="349" bestFit="1" customWidth="1"/>
    <col min="4610" max="4610" width="10.88671875" style="349" bestFit="1" customWidth="1"/>
    <col min="4611" max="4611" width="18.88671875" style="349" customWidth="1"/>
    <col min="4612" max="4612" width="12.109375" style="349" customWidth="1"/>
    <col min="4613" max="4613" width="13.6640625" style="349" customWidth="1"/>
    <col min="4614" max="4614" width="11.33203125" style="349" customWidth="1"/>
    <col min="4615" max="4615" width="12" style="349" customWidth="1"/>
    <col min="4616" max="4616" width="11.33203125" style="349" customWidth="1"/>
    <col min="4617" max="4617" width="12" style="349" customWidth="1"/>
    <col min="4618" max="4618" width="12.44140625" style="349" customWidth="1"/>
    <col min="4619" max="4619" width="12.109375" style="349" customWidth="1"/>
    <col min="4620" max="4620" width="12" style="349" customWidth="1"/>
    <col min="4621" max="4621" width="12.44140625" style="349" customWidth="1"/>
    <col min="4622" max="4622" width="12.33203125" style="349" customWidth="1"/>
    <col min="4623" max="4623" width="9" style="349" customWidth="1"/>
    <col min="4624" max="4864" width="9" style="349"/>
    <col min="4865" max="4865" width="5.109375" style="349" bestFit="1" customWidth="1"/>
    <col min="4866" max="4866" width="10.88671875" style="349" bestFit="1" customWidth="1"/>
    <col min="4867" max="4867" width="18.88671875" style="349" customWidth="1"/>
    <col min="4868" max="4868" width="12.109375" style="349" customWidth="1"/>
    <col min="4869" max="4869" width="13.6640625" style="349" customWidth="1"/>
    <col min="4870" max="4870" width="11.33203125" style="349" customWidth="1"/>
    <col min="4871" max="4871" width="12" style="349" customWidth="1"/>
    <col min="4872" max="4872" width="11.33203125" style="349" customWidth="1"/>
    <col min="4873" max="4873" width="12" style="349" customWidth="1"/>
    <col min="4874" max="4874" width="12.44140625" style="349" customWidth="1"/>
    <col min="4875" max="4875" width="12.109375" style="349" customWidth="1"/>
    <col min="4876" max="4876" width="12" style="349" customWidth="1"/>
    <col min="4877" max="4877" width="12.44140625" style="349" customWidth="1"/>
    <col min="4878" max="4878" width="12.33203125" style="349" customWidth="1"/>
    <col min="4879" max="4879" width="9" style="349" customWidth="1"/>
    <col min="4880" max="5120" width="9" style="349"/>
    <col min="5121" max="5121" width="5.109375" style="349" bestFit="1" customWidth="1"/>
    <col min="5122" max="5122" width="10.88671875" style="349" bestFit="1" customWidth="1"/>
    <col min="5123" max="5123" width="18.88671875" style="349" customWidth="1"/>
    <col min="5124" max="5124" width="12.109375" style="349" customWidth="1"/>
    <col min="5125" max="5125" width="13.6640625" style="349" customWidth="1"/>
    <col min="5126" max="5126" width="11.33203125" style="349" customWidth="1"/>
    <col min="5127" max="5127" width="12" style="349" customWidth="1"/>
    <col min="5128" max="5128" width="11.33203125" style="349" customWidth="1"/>
    <col min="5129" max="5129" width="12" style="349" customWidth="1"/>
    <col min="5130" max="5130" width="12.44140625" style="349" customWidth="1"/>
    <col min="5131" max="5131" width="12.109375" style="349" customWidth="1"/>
    <col min="5132" max="5132" width="12" style="349" customWidth="1"/>
    <col min="5133" max="5133" width="12.44140625" style="349" customWidth="1"/>
    <col min="5134" max="5134" width="12.33203125" style="349" customWidth="1"/>
    <col min="5135" max="5135" width="9" style="349" customWidth="1"/>
    <col min="5136" max="5376" width="9" style="349"/>
    <col min="5377" max="5377" width="5.109375" style="349" bestFit="1" customWidth="1"/>
    <col min="5378" max="5378" width="10.88671875" style="349" bestFit="1" customWidth="1"/>
    <col min="5379" max="5379" width="18.88671875" style="349" customWidth="1"/>
    <col min="5380" max="5380" width="12.109375" style="349" customWidth="1"/>
    <col min="5381" max="5381" width="13.6640625" style="349" customWidth="1"/>
    <col min="5382" max="5382" width="11.33203125" style="349" customWidth="1"/>
    <col min="5383" max="5383" width="12" style="349" customWidth="1"/>
    <col min="5384" max="5384" width="11.33203125" style="349" customWidth="1"/>
    <col min="5385" max="5385" width="12" style="349" customWidth="1"/>
    <col min="5386" max="5386" width="12.44140625" style="349" customWidth="1"/>
    <col min="5387" max="5387" width="12.109375" style="349" customWidth="1"/>
    <col min="5388" max="5388" width="12" style="349" customWidth="1"/>
    <col min="5389" max="5389" width="12.44140625" style="349" customWidth="1"/>
    <col min="5390" max="5390" width="12.33203125" style="349" customWidth="1"/>
    <col min="5391" max="5391" width="9" style="349" customWidth="1"/>
    <col min="5392" max="5632" width="9" style="349"/>
    <col min="5633" max="5633" width="5.109375" style="349" bestFit="1" customWidth="1"/>
    <col min="5634" max="5634" width="10.88671875" style="349" bestFit="1" customWidth="1"/>
    <col min="5635" max="5635" width="18.88671875" style="349" customWidth="1"/>
    <col min="5636" max="5636" width="12.109375" style="349" customWidth="1"/>
    <col min="5637" max="5637" width="13.6640625" style="349" customWidth="1"/>
    <col min="5638" max="5638" width="11.33203125" style="349" customWidth="1"/>
    <col min="5639" max="5639" width="12" style="349" customWidth="1"/>
    <col min="5640" max="5640" width="11.33203125" style="349" customWidth="1"/>
    <col min="5641" max="5641" width="12" style="349" customWidth="1"/>
    <col min="5642" max="5642" width="12.44140625" style="349" customWidth="1"/>
    <col min="5643" max="5643" width="12.109375" style="349" customWidth="1"/>
    <col min="5644" max="5644" width="12" style="349" customWidth="1"/>
    <col min="5645" max="5645" width="12.44140625" style="349" customWidth="1"/>
    <col min="5646" max="5646" width="12.33203125" style="349" customWidth="1"/>
    <col min="5647" max="5647" width="9" style="349" customWidth="1"/>
    <col min="5648" max="5888" width="9" style="349"/>
    <col min="5889" max="5889" width="5.109375" style="349" bestFit="1" customWidth="1"/>
    <col min="5890" max="5890" width="10.88671875" style="349" bestFit="1" customWidth="1"/>
    <col min="5891" max="5891" width="18.88671875" style="349" customWidth="1"/>
    <col min="5892" max="5892" width="12.109375" style="349" customWidth="1"/>
    <col min="5893" max="5893" width="13.6640625" style="349" customWidth="1"/>
    <col min="5894" max="5894" width="11.33203125" style="349" customWidth="1"/>
    <col min="5895" max="5895" width="12" style="349" customWidth="1"/>
    <col min="5896" max="5896" width="11.33203125" style="349" customWidth="1"/>
    <col min="5897" max="5897" width="12" style="349" customWidth="1"/>
    <col min="5898" max="5898" width="12.44140625" style="349" customWidth="1"/>
    <col min="5899" max="5899" width="12.109375" style="349" customWidth="1"/>
    <col min="5900" max="5900" width="12" style="349" customWidth="1"/>
    <col min="5901" max="5901" width="12.44140625" style="349" customWidth="1"/>
    <col min="5902" max="5902" width="12.33203125" style="349" customWidth="1"/>
    <col min="5903" max="5903" width="9" style="349" customWidth="1"/>
    <col min="5904" max="6144" width="9" style="349"/>
    <col min="6145" max="6145" width="5.109375" style="349" bestFit="1" customWidth="1"/>
    <col min="6146" max="6146" width="10.88671875" style="349" bestFit="1" customWidth="1"/>
    <col min="6147" max="6147" width="18.88671875" style="349" customWidth="1"/>
    <col min="6148" max="6148" width="12.109375" style="349" customWidth="1"/>
    <col min="6149" max="6149" width="13.6640625" style="349" customWidth="1"/>
    <col min="6150" max="6150" width="11.33203125" style="349" customWidth="1"/>
    <col min="6151" max="6151" width="12" style="349" customWidth="1"/>
    <col min="6152" max="6152" width="11.33203125" style="349" customWidth="1"/>
    <col min="6153" max="6153" width="12" style="349" customWidth="1"/>
    <col min="6154" max="6154" width="12.44140625" style="349" customWidth="1"/>
    <col min="6155" max="6155" width="12.109375" style="349" customWidth="1"/>
    <col min="6156" max="6156" width="12" style="349" customWidth="1"/>
    <col min="6157" max="6157" width="12.44140625" style="349" customWidth="1"/>
    <col min="6158" max="6158" width="12.33203125" style="349" customWidth="1"/>
    <col min="6159" max="6159" width="9" style="349" customWidth="1"/>
    <col min="6160" max="6400" width="9" style="349"/>
    <col min="6401" max="6401" width="5.109375" style="349" bestFit="1" customWidth="1"/>
    <col min="6402" max="6402" width="10.88671875" style="349" bestFit="1" customWidth="1"/>
    <col min="6403" max="6403" width="18.88671875" style="349" customWidth="1"/>
    <col min="6404" max="6404" width="12.109375" style="349" customWidth="1"/>
    <col min="6405" max="6405" width="13.6640625" style="349" customWidth="1"/>
    <col min="6406" max="6406" width="11.33203125" style="349" customWidth="1"/>
    <col min="6407" max="6407" width="12" style="349" customWidth="1"/>
    <col min="6408" max="6408" width="11.33203125" style="349" customWidth="1"/>
    <col min="6409" max="6409" width="12" style="349" customWidth="1"/>
    <col min="6410" max="6410" width="12.44140625" style="349" customWidth="1"/>
    <col min="6411" max="6411" width="12.109375" style="349" customWidth="1"/>
    <col min="6412" max="6412" width="12" style="349" customWidth="1"/>
    <col min="6413" max="6413" width="12.44140625" style="349" customWidth="1"/>
    <col min="6414" max="6414" width="12.33203125" style="349" customWidth="1"/>
    <col min="6415" max="6415" width="9" style="349" customWidth="1"/>
    <col min="6416" max="6656" width="9" style="349"/>
    <col min="6657" max="6657" width="5.109375" style="349" bestFit="1" customWidth="1"/>
    <col min="6658" max="6658" width="10.88671875" style="349" bestFit="1" customWidth="1"/>
    <col min="6659" max="6659" width="18.88671875" style="349" customWidth="1"/>
    <col min="6660" max="6660" width="12.109375" style="349" customWidth="1"/>
    <col min="6661" max="6661" width="13.6640625" style="349" customWidth="1"/>
    <col min="6662" max="6662" width="11.33203125" style="349" customWidth="1"/>
    <col min="6663" max="6663" width="12" style="349" customWidth="1"/>
    <col min="6664" max="6664" width="11.33203125" style="349" customWidth="1"/>
    <col min="6665" max="6665" width="12" style="349" customWidth="1"/>
    <col min="6666" max="6666" width="12.44140625" style="349" customWidth="1"/>
    <col min="6667" max="6667" width="12.109375" style="349" customWidth="1"/>
    <col min="6668" max="6668" width="12" style="349" customWidth="1"/>
    <col min="6669" max="6669" width="12.44140625" style="349" customWidth="1"/>
    <col min="6670" max="6670" width="12.33203125" style="349" customWidth="1"/>
    <col min="6671" max="6671" width="9" style="349" customWidth="1"/>
    <col min="6672" max="6912" width="9" style="349"/>
    <col min="6913" max="6913" width="5.109375" style="349" bestFit="1" customWidth="1"/>
    <col min="6914" max="6914" width="10.88671875" style="349" bestFit="1" customWidth="1"/>
    <col min="6915" max="6915" width="18.88671875" style="349" customWidth="1"/>
    <col min="6916" max="6916" width="12.109375" style="349" customWidth="1"/>
    <col min="6917" max="6917" width="13.6640625" style="349" customWidth="1"/>
    <col min="6918" max="6918" width="11.33203125" style="349" customWidth="1"/>
    <col min="6919" max="6919" width="12" style="349" customWidth="1"/>
    <col min="6920" max="6920" width="11.33203125" style="349" customWidth="1"/>
    <col min="6921" max="6921" width="12" style="349" customWidth="1"/>
    <col min="6922" max="6922" width="12.44140625" style="349" customWidth="1"/>
    <col min="6923" max="6923" width="12.109375" style="349" customWidth="1"/>
    <col min="6924" max="6924" width="12" style="349" customWidth="1"/>
    <col min="6925" max="6925" width="12.44140625" style="349" customWidth="1"/>
    <col min="6926" max="6926" width="12.33203125" style="349" customWidth="1"/>
    <col min="6927" max="6927" width="9" style="349" customWidth="1"/>
    <col min="6928" max="7168" width="9" style="349"/>
    <col min="7169" max="7169" width="5.109375" style="349" bestFit="1" customWidth="1"/>
    <col min="7170" max="7170" width="10.88671875" style="349" bestFit="1" customWidth="1"/>
    <col min="7171" max="7171" width="18.88671875" style="349" customWidth="1"/>
    <col min="7172" max="7172" width="12.109375" style="349" customWidth="1"/>
    <col min="7173" max="7173" width="13.6640625" style="349" customWidth="1"/>
    <col min="7174" max="7174" width="11.33203125" style="349" customWidth="1"/>
    <col min="7175" max="7175" width="12" style="349" customWidth="1"/>
    <col min="7176" max="7176" width="11.33203125" style="349" customWidth="1"/>
    <col min="7177" max="7177" width="12" style="349" customWidth="1"/>
    <col min="7178" max="7178" width="12.44140625" style="349" customWidth="1"/>
    <col min="7179" max="7179" width="12.109375" style="349" customWidth="1"/>
    <col min="7180" max="7180" width="12" style="349" customWidth="1"/>
    <col min="7181" max="7181" width="12.44140625" style="349" customWidth="1"/>
    <col min="7182" max="7182" width="12.33203125" style="349" customWidth="1"/>
    <col min="7183" max="7183" width="9" style="349" customWidth="1"/>
    <col min="7184" max="7424" width="9" style="349"/>
    <col min="7425" max="7425" width="5.109375" style="349" bestFit="1" customWidth="1"/>
    <col min="7426" max="7426" width="10.88671875" style="349" bestFit="1" customWidth="1"/>
    <col min="7427" max="7427" width="18.88671875" style="349" customWidth="1"/>
    <col min="7428" max="7428" width="12.109375" style="349" customWidth="1"/>
    <col min="7429" max="7429" width="13.6640625" style="349" customWidth="1"/>
    <col min="7430" max="7430" width="11.33203125" style="349" customWidth="1"/>
    <col min="7431" max="7431" width="12" style="349" customWidth="1"/>
    <col min="7432" max="7432" width="11.33203125" style="349" customWidth="1"/>
    <col min="7433" max="7433" width="12" style="349" customWidth="1"/>
    <col min="7434" max="7434" width="12.44140625" style="349" customWidth="1"/>
    <col min="7435" max="7435" width="12.109375" style="349" customWidth="1"/>
    <col min="7436" max="7436" width="12" style="349" customWidth="1"/>
    <col min="7437" max="7437" width="12.44140625" style="349" customWidth="1"/>
    <col min="7438" max="7438" width="12.33203125" style="349" customWidth="1"/>
    <col min="7439" max="7439" width="9" style="349" customWidth="1"/>
    <col min="7440" max="7680" width="9" style="349"/>
    <col min="7681" max="7681" width="5.109375" style="349" bestFit="1" customWidth="1"/>
    <col min="7682" max="7682" width="10.88671875" style="349" bestFit="1" customWidth="1"/>
    <col min="7683" max="7683" width="18.88671875" style="349" customWidth="1"/>
    <col min="7684" max="7684" width="12.109375" style="349" customWidth="1"/>
    <col min="7685" max="7685" width="13.6640625" style="349" customWidth="1"/>
    <col min="7686" max="7686" width="11.33203125" style="349" customWidth="1"/>
    <col min="7687" max="7687" width="12" style="349" customWidth="1"/>
    <col min="7688" max="7688" width="11.33203125" style="349" customWidth="1"/>
    <col min="7689" max="7689" width="12" style="349" customWidth="1"/>
    <col min="7690" max="7690" width="12.44140625" style="349" customWidth="1"/>
    <col min="7691" max="7691" width="12.109375" style="349" customWidth="1"/>
    <col min="7692" max="7692" width="12" style="349" customWidth="1"/>
    <col min="7693" max="7693" width="12.44140625" style="349" customWidth="1"/>
    <col min="7694" max="7694" width="12.33203125" style="349" customWidth="1"/>
    <col min="7695" max="7695" width="9" style="349" customWidth="1"/>
    <col min="7696" max="7936" width="9" style="349"/>
    <col min="7937" max="7937" width="5.109375" style="349" bestFit="1" customWidth="1"/>
    <col min="7938" max="7938" width="10.88671875" style="349" bestFit="1" customWidth="1"/>
    <col min="7939" max="7939" width="18.88671875" style="349" customWidth="1"/>
    <col min="7940" max="7940" width="12.109375" style="349" customWidth="1"/>
    <col min="7941" max="7941" width="13.6640625" style="349" customWidth="1"/>
    <col min="7942" max="7942" width="11.33203125" style="349" customWidth="1"/>
    <col min="7943" max="7943" width="12" style="349" customWidth="1"/>
    <col min="7944" max="7944" width="11.33203125" style="349" customWidth="1"/>
    <col min="7945" max="7945" width="12" style="349" customWidth="1"/>
    <col min="7946" max="7946" width="12.44140625" style="349" customWidth="1"/>
    <col min="7947" max="7947" width="12.109375" style="349" customWidth="1"/>
    <col min="7948" max="7948" width="12" style="349" customWidth="1"/>
    <col min="7949" max="7949" width="12.44140625" style="349" customWidth="1"/>
    <col min="7950" max="7950" width="12.33203125" style="349" customWidth="1"/>
    <col min="7951" max="7951" width="9" style="349" customWidth="1"/>
    <col min="7952" max="8192" width="9" style="349"/>
    <col min="8193" max="8193" width="5.109375" style="349" bestFit="1" customWidth="1"/>
    <col min="8194" max="8194" width="10.88671875" style="349" bestFit="1" customWidth="1"/>
    <col min="8195" max="8195" width="18.88671875" style="349" customWidth="1"/>
    <col min="8196" max="8196" width="12.109375" style="349" customWidth="1"/>
    <col min="8197" max="8197" width="13.6640625" style="349" customWidth="1"/>
    <col min="8198" max="8198" width="11.33203125" style="349" customWidth="1"/>
    <col min="8199" max="8199" width="12" style="349" customWidth="1"/>
    <col min="8200" max="8200" width="11.33203125" style="349" customWidth="1"/>
    <col min="8201" max="8201" width="12" style="349" customWidth="1"/>
    <col min="8202" max="8202" width="12.44140625" style="349" customWidth="1"/>
    <col min="8203" max="8203" width="12.109375" style="349" customWidth="1"/>
    <col min="8204" max="8204" width="12" style="349" customWidth="1"/>
    <col min="8205" max="8205" width="12.44140625" style="349" customWidth="1"/>
    <col min="8206" max="8206" width="12.33203125" style="349" customWidth="1"/>
    <col min="8207" max="8207" width="9" style="349" customWidth="1"/>
    <col min="8208" max="8448" width="9" style="349"/>
    <col min="8449" max="8449" width="5.109375" style="349" bestFit="1" customWidth="1"/>
    <col min="8450" max="8450" width="10.88671875" style="349" bestFit="1" customWidth="1"/>
    <col min="8451" max="8451" width="18.88671875" style="349" customWidth="1"/>
    <col min="8452" max="8452" width="12.109375" style="349" customWidth="1"/>
    <col min="8453" max="8453" width="13.6640625" style="349" customWidth="1"/>
    <col min="8454" max="8454" width="11.33203125" style="349" customWidth="1"/>
    <col min="8455" max="8455" width="12" style="349" customWidth="1"/>
    <col min="8456" max="8456" width="11.33203125" style="349" customWidth="1"/>
    <col min="8457" max="8457" width="12" style="349" customWidth="1"/>
    <col min="8458" max="8458" width="12.44140625" style="349" customWidth="1"/>
    <col min="8459" max="8459" width="12.109375" style="349" customWidth="1"/>
    <col min="8460" max="8460" width="12" style="349" customWidth="1"/>
    <col min="8461" max="8461" width="12.44140625" style="349" customWidth="1"/>
    <col min="8462" max="8462" width="12.33203125" style="349" customWidth="1"/>
    <col min="8463" max="8463" width="9" style="349" customWidth="1"/>
    <col min="8464" max="8704" width="9" style="349"/>
    <col min="8705" max="8705" width="5.109375" style="349" bestFit="1" customWidth="1"/>
    <col min="8706" max="8706" width="10.88671875" style="349" bestFit="1" customWidth="1"/>
    <col min="8707" max="8707" width="18.88671875" style="349" customWidth="1"/>
    <col min="8708" max="8708" width="12.109375" style="349" customWidth="1"/>
    <col min="8709" max="8709" width="13.6640625" style="349" customWidth="1"/>
    <col min="8710" max="8710" width="11.33203125" style="349" customWidth="1"/>
    <col min="8711" max="8711" width="12" style="349" customWidth="1"/>
    <col min="8712" max="8712" width="11.33203125" style="349" customWidth="1"/>
    <col min="8713" max="8713" width="12" style="349" customWidth="1"/>
    <col min="8714" max="8714" width="12.44140625" style="349" customWidth="1"/>
    <col min="8715" max="8715" width="12.109375" style="349" customWidth="1"/>
    <col min="8716" max="8716" width="12" style="349" customWidth="1"/>
    <col min="8717" max="8717" width="12.44140625" style="349" customWidth="1"/>
    <col min="8718" max="8718" width="12.33203125" style="349" customWidth="1"/>
    <col min="8719" max="8719" width="9" style="349" customWidth="1"/>
    <col min="8720" max="8960" width="9" style="349"/>
    <col min="8961" max="8961" width="5.109375" style="349" bestFit="1" customWidth="1"/>
    <col min="8962" max="8962" width="10.88671875" style="349" bestFit="1" customWidth="1"/>
    <col min="8963" max="8963" width="18.88671875" style="349" customWidth="1"/>
    <col min="8964" max="8964" width="12.109375" style="349" customWidth="1"/>
    <col min="8965" max="8965" width="13.6640625" style="349" customWidth="1"/>
    <col min="8966" max="8966" width="11.33203125" style="349" customWidth="1"/>
    <col min="8967" max="8967" width="12" style="349" customWidth="1"/>
    <col min="8968" max="8968" width="11.33203125" style="349" customWidth="1"/>
    <col min="8969" max="8969" width="12" style="349" customWidth="1"/>
    <col min="8970" max="8970" width="12.44140625" style="349" customWidth="1"/>
    <col min="8971" max="8971" width="12.109375" style="349" customWidth="1"/>
    <col min="8972" max="8972" width="12" style="349" customWidth="1"/>
    <col min="8973" max="8973" width="12.44140625" style="349" customWidth="1"/>
    <col min="8974" max="8974" width="12.33203125" style="349" customWidth="1"/>
    <col min="8975" max="8975" width="9" style="349" customWidth="1"/>
    <col min="8976" max="9216" width="9" style="349"/>
    <col min="9217" max="9217" width="5.109375" style="349" bestFit="1" customWidth="1"/>
    <col min="9218" max="9218" width="10.88671875" style="349" bestFit="1" customWidth="1"/>
    <col min="9219" max="9219" width="18.88671875" style="349" customWidth="1"/>
    <col min="9220" max="9220" width="12.109375" style="349" customWidth="1"/>
    <col min="9221" max="9221" width="13.6640625" style="349" customWidth="1"/>
    <col min="9222" max="9222" width="11.33203125" style="349" customWidth="1"/>
    <col min="9223" max="9223" width="12" style="349" customWidth="1"/>
    <col min="9224" max="9224" width="11.33203125" style="349" customWidth="1"/>
    <col min="9225" max="9225" width="12" style="349" customWidth="1"/>
    <col min="9226" max="9226" width="12.44140625" style="349" customWidth="1"/>
    <col min="9227" max="9227" width="12.109375" style="349" customWidth="1"/>
    <col min="9228" max="9228" width="12" style="349" customWidth="1"/>
    <col min="9229" max="9229" width="12.44140625" style="349" customWidth="1"/>
    <col min="9230" max="9230" width="12.33203125" style="349" customWidth="1"/>
    <col min="9231" max="9231" width="9" style="349" customWidth="1"/>
    <col min="9232" max="9472" width="9" style="349"/>
    <col min="9473" max="9473" width="5.109375" style="349" bestFit="1" customWidth="1"/>
    <col min="9474" max="9474" width="10.88671875" style="349" bestFit="1" customWidth="1"/>
    <col min="9475" max="9475" width="18.88671875" style="349" customWidth="1"/>
    <col min="9476" max="9476" width="12.109375" style="349" customWidth="1"/>
    <col min="9477" max="9477" width="13.6640625" style="349" customWidth="1"/>
    <col min="9478" max="9478" width="11.33203125" style="349" customWidth="1"/>
    <col min="9479" max="9479" width="12" style="349" customWidth="1"/>
    <col min="9480" max="9480" width="11.33203125" style="349" customWidth="1"/>
    <col min="9481" max="9481" width="12" style="349" customWidth="1"/>
    <col min="9482" max="9482" width="12.44140625" style="349" customWidth="1"/>
    <col min="9483" max="9483" width="12.109375" style="349" customWidth="1"/>
    <col min="9484" max="9484" width="12" style="349" customWidth="1"/>
    <col min="9485" max="9485" width="12.44140625" style="349" customWidth="1"/>
    <col min="9486" max="9486" width="12.33203125" style="349" customWidth="1"/>
    <col min="9487" max="9487" width="9" style="349" customWidth="1"/>
    <col min="9488" max="9728" width="9" style="349"/>
    <col min="9729" max="9729" width="5.109375" style="349" bestFit="1" customWidth="1"/>
    <col min="9730" max="9730" width="10.88671875" style="349" bestFit="1" customWidth="1"/>
    <col min="9731" max="9731" width="18.88671875" style="349" customWidth="1"/>
    <col min="9732" max="9732" width="12.109375" style="349" customWidth="1"/>
    <col min="9733" max="9733" width="13.6640625" style="349" customWidth="1"/>
    <col min="9734" max="9734" width="11.33203125" style="349" customWidth="1"/>
    <col min="9735" max="9735" width="12" style="349" customWidth="1"/>
    <col min="9736" max="9736" width="11.33203125" style="349" customWidth="1"/>
    <col min="9737" max="9737" width="12" style="349" customWidth="1"/>
    <col min="9738" max="9738" width="12.44140625" style="349" customWidth="1"/>
    <col min="9739" max="9739" width="12.109375" style="349" customWidth="1"/>
    <col min="9740" max="9740" width="12" style="349" customWidth="1"/>
    <col min="9741" max="9741" width="12.44140625" style="349" customWidth="1"/>
    <col min="9742" max="9742" width="12.33203125" style="349" customWidth="1"/>
    <col min="9743" max="9743" width="9" style="349" customWidth="1"/>
    <col min="9744" max="9984" width="9" style="349"/>
    <col min="9985" max="9985" width="5.109375" style="349" bestFit="1" customWidth="1"/>
    <col min="9986" max="9986" width="10.88671875" style="349" bestFit="1" customWidth="1"/>
    <col min="9987" max="9987" width="18.88671875" style="349" customWidth="1"/>
    <col min="9988" max="9988" width="12.109375" style="349" customWidth="1"/>
    <col min="9989" max="9989" width="13.6640625" style="349" customWidth="1"/>
    <col min="9990" max="9990" width="11.33203125" style="349" customWidth="1"/>
    <col min="9991" max="9991" width="12" style="349" customWidth="1"/>
    <col min="9992" max="9992" width="11.33203125" style="349" customWidth="1"/>
    <col min="9993" max="9993" width="12" style="349" customWidth="1"/>
    <col min="9994" max="9994" width="12.44140625" style="349" customWidth="1"/>
    <col min="9995" max="9995" width="12.109375" style="349" customWidth="1"/>
    <col min="9996" max="9996" width="12" style="349" customWidth="1"/>
    <col min="9997" max="9997" width="12.44140625" style="349" customWidth="1"/>
    <col min="9998" max="9998" width="12.33203125" style="349" customWidth="1"/>
    <col min="9999" max="9999" width="9" style="349" customWidth="1"/>
    <col min="10000" max="10240" width="9" style="349"/>
    <col min="10241" max="10241" width="5.109375" style="349" bestFit="1" customWidth="1"/>
    <col min="10242" max="10242" width="10.88671875" style="349" bestFit="1" customWidth="1"/>
    <col min="10243" max="10243" width="18.88671875" style="349" customWidth="1"/>
    <col min="10244" max="10244" width="12.109375" style="349" customWidth="1"/>
    <col min="10245" max="10245" width="13.6640625" style="349" customWidth="1"/>
    <col min="10246" max="10246" width="11.33203125" style="349" customWidth="1"/>
    <col min="10247" max="10247" width="12" style="349" customWidth="1"/>
    <col min="10248" max="10248" width="11.33203125" style="349" customWidth="1"/>
    <col min="10249" max="10249" width="12" style="349" customWidth="1"/>
    <col min="10250" max="10250" width="12.44140625" style="349" customWidth="1"/>
    <col min="10251" max="10251" width="12.109375" style="349" customWidth="1"/>
    <col min="10252" max="10252" width="12" style="349" customWidth="1"/>
    <col min="10253" max="10253" width="12.44140625" style="349" customWidth="1"/>
    <col min="10254" max="10254" width="12.33203125" style="349" customWidth="1"/>
    <col min="10255" max="10255" width="9" style="349" customWidth="1"/>
    <col min="10256" max="10496" width="9" style="349"/>
    <col min="10497" max="10497" width="5.109375" style="349" bestFit="1" customWidth="1"/>
    <col min="10498" max="10498" width="10.88671875" style="349" bestFit="1" customWidth="1"/>
    <col min="10499" max="10499" width="18.88671875" style="349" customWidth="1"/>
    <col min="10500" max="10500" width="12.109375" style="349" customWidth="1"/>
    <col min="10501" max="10501" width="13.6640625" style="349" customWidth="1"/>
    <col min="10502" max="10502" width="11.33203125" style="349" customWidth="1"/>
    <col min="10503" max="10503" width="12" style="349" customWidth="1"/>
    <col min="10504" max="10504" width="11.33203125" style="349" customWidth="1"/>
    <col min="10505" max="10505" width="12" style="349" customWidth="1"/>
    <col min="10506" max="10506" width="12.44140625" style="349" customWidth="1"/>
    <col min="10507" max="10507" width="12.109375" style="349" customWidth="1"/>
    <col min="10508" max="10508" width="12" style="349" customWidth="1"/>
    <col min="10509" max="10509" width="12.44140625" style="349" customWidth="1"/>
    <col min="10510" max="10510" width="12.33203125" style="349" customWidth="1"/>
    <col min="10511" max="10511" width="9" style="349" customWidth="1"/>
    <col min="10512" max="10752" width="9" style="349"/>
    <col min="10753" max="10753" width="5.109375" style="349" bestFit="1" customWidth="1"/>
    <col min="10754" max="10754" width="10.88671875" style="349" bestFit="1" customWidth="1"/>
    <col min="10755" max="10755" width="18.88671875" style="349" customWidth="1"/>
    <col min="10756" max="10756" width="12.109375" style="349" customWidth="1"/>
    <col min="10757" max="10757" width="13.6640625" style="349" customWidth="1"/>
    <col min="10758" max="10758" width="11.33203125" style="349" customWidth="1"/>
    <col min="10759" max="10759" width="12" style="349" customWidth="1"/>
    <col min="10760" max="10760" width="11.33203125" style="349" customWidth="1"/>
    <col min="10761" max="10761" width="12" style="349" customWidth="1"/>
    <col min="10762" max="10762" width="12.44140625" style="349" customWidth="1"/>
    <col min="10763" max="10763" width="12.109375" style="349" customWidth="1"/>
    <col min="10764" max="10764" width="12" style="349" customWidth="1"/>
    <col min="10765" max="10765" width="12.44140625" style="349" customWidth="1"/>
    <col min="10766" max="10766" width="12.33203125" style="349" customWidth="1"/>
    <col min="10767" max="10767" width="9" style="349" customWidth="1"/>
    <col min="10768" max="11008" width="9" style="349"/>
    <col min="11009" max="11009" width="5.109375" style="349" bestFit="1" customWidth="1"/>
    <col min="11010" max="11010" width="10.88671875" style="349" bestFit="1" customWidth="1"/>
    <col min="11011" max="11011" width="18.88671875" style="349" customWidth="1"/>
    <col min="11012" max="11012" width="12.109375" style="349" customWidth="1"/>
    <col min="11013" max="11013" width="13.6640625" style="349" customWidth="1"/>
    <col min="11014" max="11014" width="11.33203125" style="349" customWidth="1"/>
    <col min="11015" max="11015" width="12" style="349" customWidth="1"/>
    <col min="11016" max="11016" width="11.33203125" style="349" customWidth="1"/>
    <col min="11017" max="11017" width="12" style="349" customWidth="1"/>
    <col min="11018" max="11018" width="12.44140625" style="349" customWidth="1"/>
    <col min="11019" max="11019" width="12.109375" style="349" customWidth="1"/>
    <col min="11020" max="11020" width="12" style="349" customWidth="1"/>
    <col min="11021" max="11021" width="12.44140625" style="349" customWidth="1"/>
    <col min="11022" max="11022" width="12.33203125" style="349" customWidth="1"/>
    <col min="11023" max="11023" width="9" style="349" customWidth="1"/>
    <col min="11024" max="11264" width="9" style="349"/>
    <col min="11265" max="11265" width="5.109375" style="349" bestFit="1" customWidth="1"/>
    <col min="11266" max="11266" width="10.88671875" style="349" bestFit="1" customWidth="1"/>
    <col min="11267" max="11267" width="18.88671875" style="349" customWidth="1"/>
    <col min="11268" max="11268" width="12.109375" style="349" customWidth="1"/>
    <col min="11269" max="11269" width="13.6640625" style="349" customWidth="1"/>
    <col min="11270" max="11270" width="11.33203125" style="349" customWidth="1"/>
    <col min="11271" max="11271" width="12" style="349" customWidth="1"/>
    <col min="11272" max="11272" width="11.33203125" style="349" customWidth="1"/>
    <col min="11273" max="11273" width="12" style="349" customWidth="1"/>
    <col min="11274" max="11274" width="12.44140625" style="349" customWidth="1"/>
    <col min="11275" max="11275" width="12.109375" style="349" customWidth="1"/>
    <col min="11276" max="11276" width="12" style="349" customWidth="1"/>
    <col min="11277" max="11277" width="12.44140625" style="349" customWidth="1"/>
    <col min="11278" max="11278" width="12.33203125" style="349" customWidth="1"/>
    <col min="11279" max="11279" width="9" style="349" customWidth="1"/>
    <col min="11280" max="11520" width="9" style="349"/>
    <col min="11521" max="11521" width="5.109375" style="349" bestFit="1" customWidth="1"/>
    <col min="11522" max="11522" width="10.88671875" style="349" bestFit="1" customWidth="1"/>
    <col min="11523" max="11523" width="18.88671875" style="349" customWidth="1"/>
    <col min="11524" max="11524" width="12.109375" style="349" customWidth="1"/>
    <col min="11525" max="11525" width="13.6640625" style="349" customWidth="1"/>
    <col min="11526" max="11526" width="11.33203125" style="349" customWidth="1"/>
    <col min="11527" max="11527" width="12" style="349" customWidth="1"/>
    <col min="11528" max="11528" width="11.33203125" style="349" customWidth="1"/>
    <col min="11529" max="11529" width="12" style="349" customWidth="1"/>
    <col min="11530" max="11530" width="12.44140625" style="349" customWidth="1"/>
    <col min="11531" max="11531" width="12.109375" style="349" customWidth="1"/>
    <col min="11532" max="11532" width="12" style="349" customWidth="1"/>
    <col min="11533" max="11533" width="12.44140625" style="349" customWidth="1"/>
    <col min="11534" max="11534" width="12.33203125" style="349" customWidth="1"/>
    <col min="11535" max="11535" width="9" style="349" customWidth="1"/>
    <col min="11536" max="11776" width="9" style="349"/>
    <col min="11777" max="11777" width="5.109375" style="349" bestFit="1" customWidth="1"/>
    <col min="11778" max="11778" width="10.88671875" style="349" bestFit="1" customWidth="1"/>
    <col min="11779" max="11779" width="18.88671875" style="349" customWidth="1"/>
    <col min="11780" max="11780" width="12.109375" style="349" customWidth="1"/>
    <col min="11781" max="11781" width="13.6640625" style="349" customWidth="1"/>
    <col min="11782" max="11782" width="11.33203125" style="349" customWidth="1"/>
    <col min="11783" max="11783" width="12" style="349" customWidth="1"/>
    <col min="11784" max="11784" width="11.33203125" style="349" customWidth="1"/>
    <col min="11785" max="11785" width="12" style="349" customWidth="1"/>
    <col min="11786" max="11786" width="12.44140625" style="349" customWidth="1"/>
    <col min="11787" max="11787" width="12.109375" style="349" customWidth="1"/>
    <col min="11788" max="11788" width="12" style="349" customWidth="1"/>
    <col min="11789" max="11789" width="12.44140625" style="349" customWidth="1"/>
    <col min="11790" max="11790" width="12.33203125" style="349" customWidth="1"/>
    <col min="11791" max="11791" width="9" style="349" customWidth="1"/>
    <col min="11792" max="12032" width="9" style="349"/>
    <col min="12033" max="12033" width="5.109375" style="349" bestFit="1" customWidth="1"/>
    <col min="12034" max="12034" width="10.88671875" style="349" bestFit="1" customWidth="1"/>
    <col min="12035" max="12035" width="18.88671875" style="349" customWidth="1"/>
    <col min="12036" max="12036" width="12.109375" style="349" customWidth="1"/>
    <col min="12037" max="12037" width="13.6640625" style="349" customWidth="1"/>
    <col min="12038" max="12038" width="11.33203125" style="349" customWidth="1"/>
    <col min="12039" max="12039" width="12" style="349" customWidth="1"/>
    <col min="12040" max="12040" width="11.33203125" style="349" customWidth="1"/>
    <col min="12041" max="12041" width="12" style="349" customWidth="1"/>
    <col min="12042" max="12042" width="12.44140625" style="349" customWidth="1"/>
    <col min="12043" max="12043" width="12.109375" style="349" customWidth="1"/>
    <col min="12044" max="12044" width="12" style="349" customWidth="1"/>
    <col min="12045" max="12045" width="12.44140625" style="349" customWidth="1"/>
    <col min="12046" max="12046" width="12.33203125" style="349" customWidth="1"/>
    <col min="12047" max="12047" width="9" style="349" customWidth="1"/>
    <col min="12048" max="12288" width="9" style="349"/>
    <col min="12289" max="12289" width="5.109375" style="349" bestFit="1" customWidth="1"/>
    <col min="12290" max="12290" width="10.88671875" style="349" bestFit="1" customWidth="1"/>
    <col min="12291" max="12291" width="18.88671875" style="349" customWidth="1"/>
    <col min="12292" max="12292" width="12.109375" style="349" customWidth="1"/>
    <col min="12293" max="12293" width="13.6640625" style="349" customWidth="1"/>
    <col min="12294" max="12294" width="11.33203125" style="349" customWidth="1"/>
    <col min="12295" max="12295" width="12" style="349" customWidth="1"/>
    <col min="12296" max="12296" width="11.33203125" style="349" customWidth="1"/>
    <col min="12297" max="12297" width="12" style="349" customWidth="1"/>
    <col min="12298" max="12298" width="12.44140625" style="349" customWidth="1"/>
    <col min="12299" max="12299" width="12.109375" style="349" customWidth="1"/>
    <col min="12300" max="12300" width="12" style="349" customWidth="1"/>
    <col min="12301" max="12301" width="12.44140625" style="349" customWidth="1"/>
    <col min="12302" max="12302" width="12.33203125" style="349" customWidth="1"/>
    <col min="12303" max="12303" width="9" style="349" customWidth="1"/>
    <col min="12304" max="12544" width="9" style="349"/>
    <col min="12545" max="12545" width="5.109375" style="349" bestFit="1" customWidth="1"/>
    <col min="12546" max="12546" width="10.88671875" style="349" bestFit="1" customWidth="1"/>
    <col min="12547" max="12547" width="18.88671875" style="349" customWidth="1"/>
    <col min="12548" max="12548" width="12.109375" style="349" customWidth="1"/>
    <col min="12549" max="12549" width="13.6640625" style="349" customWidth="1"/>
    <col min="12550" max="12550" width="11.33203125" style="349" customWidth="1"/>
    <col min="12551" max="12551" width="12" style="349" customWidth="1"/>
    <col min="12552" max="12552" width="11.33203125" style="349" customWidth="1"/>
    <col min="12553" max="12553" width="12" style="349" customWidth="1"/>
    <col min="12554" max="12554" width="12.44140625" style="349" customWidth="1"/>
    <col min="12555" max="12555" width="12.109375" style="349" customWidth="1"/>
    <col min="12556" max="12556" width="12" style="349" customWidth="1"/>
    <col min="12557" max="12557" width="12.44140625" style="349" customWidth="1"/>
    <col min="12558" max="12558" width="12.33203125" style="349" customWidth="1"/>
    <col min="12559" max="12559" width="9" style="349" customWidth="1"/>
    <col min="12560" max="12800" width="9" style="349"/>
    <col min="12801" max="12801" width="5.109375" style="349" bestFit="1" customWidth="1"/>
    <col min="12802" max="12802" width="10.88671875" style="349" bestFit="1" customWidth="1"/>
    <col min="12803" max="12803" width="18.88671875" style="349" customWidth="1"/>
    <col min="12804" max="12804" width="12.109375" style="349" customWidth="1"/>
    <col min="12805" max="12805" width="13.6640625" style="349" customWidth="1"/>
    <col min="12806" max="12806" width="11.33203125" style="349" customWidth="1"/>
    <col min="12807" max="12807" width="12" style="349" customWidth="1"/>
    <col min="12808" max="12808" width="11.33203125" style="349" customWidth="1"/>
    <col min="12809" max="12809" width="12" style="349" customWidth="1"/>
    <col min="12810" max="12810" width="12.44140625" style="349" customWidth="1"/>
    <col min="12811" max="12811" width="12.109375" style="349" customWidth="1"/>
    <col min="12812" max="12812" width="12" style="349" customWidth="1"/>
    <col min="12813" max="12813" width="12.44140625" style="349" customWidth="1"/>
    <col min="12814" max="12814" width="12.33203125" style="349" customWidth="1"/>
    <col min="12815" max="12815" width="9" style="349" customWidth="1"/>
    <col min="12816" max="13056" width="9" style="349"/>
    <col min="13057" max="13057" width="5.109375" style="349" bestFit="1" customWidth="1"/>
    <col min="13058" max="13058" width="10.88671875" style="349" bestFit="1" customWidth="1"/>
    <col min="13059" max="13059" width="18.88671875" style="349" customWidth="1"/>
    <col min="13060" max="13060" width="12.109375" style="349" customWidth="1"/>
    <col min="13061" max="13061" width="13.6640625" style="349" customWidth="1"/>
    <col min="13062" max="13062" width="11.33203125" style="349" customWidth="1"/>
    <col min="13063" max="13063" width="12" style="349" customWidth="1"/>
    <col min="13064" max="13064" width="11.33203125" style="349" customWidth="1"/>
    <col min="13065" max="13065" width="12" style="349" customWidth="1"/>
    <col min="13066" max="13066" width="12.44140625" style="349" customWidth="1"/>
    <col min="13067" max="13067" width="12.109375" style="349" customWidth="1"/>
    <col min="13068" max="13068" width="12" style="349" customWidth="1"/>
    <col min="13069" max="13069" width="12.44140625" style="349" customWidth="1"/>
    <col min="13070" max="13070" width="12.33203125" style="349" customWidth="1"/>
    <col min="13071" max="13071" width="9" style="349" customWidth="1"/>
    <col min="13072" max="13312" width="9" style="349"/>
    <col min="13313" max="13313" width="5.109375" style="349" bestFit="1" customWidth="1"/>
    <col min="13314" max="13314" width="10.88671875" style="349" bestFit="1" customWidth="1"/>
    <col min="13315" max="13315" width="18.88671875" style="349" customWidth="1"/>
    <col min="13316" max="13316" width="12.109375" style="349" customWidth="1"/>
    <col min="13317" max="13317" width="13.6640625" style="349" customWidth="1"/>
    <col min="13318" max="13318" width="11.33203125" style="349" customWidth="1"/>
    <col min="13319" max="13319" width="12" style="349" customWidth="1"/>
    <col min="13320" max="13320" width="11.33203125" style="349" customWidth="1"/>
    <col min="13321" max="13321" width="12" style="349" customWidth="1"/>
    <col min="13322" max="13322" width="12.44140625" style="349" customWidth="1"/>
    <col min="13323" max="13323" width="12.109375" style="349" customWidth="1"/>
    <col min="13324" max="13324" width="12" style="349" customWidth="1"/>
    <col min="13325" max="13325" width="12.44140625" style="349" customWidth="1"/>
    <col min="13326" max="13326" width="12.33203125" style="349" customWidth="1"/>
    <col min="13327" max="13327" width="9" style="349" customWidth="1"/>
    <col min="13328" max="13568" width="9" style="349"/>
    <col min="13569" max="13569" width="5.109375" style="349" bestFit="1" customWidth="1"/>
    <col min="13570" max="13570" width="10.88671875" style="349" bestFit="1" customWidth="1"/>
    <col min="13571" max="13571" width="18.88671875" style="349" customWidth="1"/>
    <col min="13572" max="13572" width="12.109375" style="349" customWidth="1"/>
    <col min="13573" max="13573" width="13.6640625" style="349" customWidth="1"/>
    <col min="13574" max="13574" width="11.33203125" style="349" customWidth="1"/>
    <col min="13575" max="13575" width="12" style="349" customWidth="1"/>
    <col min="13576" max="13576" width="11.33203125" style="349" customWidth="1"/>
    <col min="13577" max="13577" width="12" style="349" customWidth="1"/>
    <col min="13578" max="13578" width="12.44140625" style="349" customWidth="1"/>
    <col min="13579" max="13579" width="12.109375" style="349" customWidth="1"/>
    <col min="13580" max="13580" width="12" style="349" customWidth="1"/>
    <col min="13581" max="13581" width="12.44140625" style="349" customWidth="1"/>
    <col min="13582" max="13582" width="12.33203125" style="349" customWidth="1"/>
    <col min="13583" max="13583" width="9" style="349" customWidth="1"/>
    <col min="13584" max="13824" width="9" style="349"/>
    <col min="13825" max="13825" width="5.109375" style="349" bestFit="1" customWidth="1"/>
    <col min="13826" max="13826" width="10.88671875" style="349" bestFit="1" customWidth="1"/>
    <col min="13827" max="13827" width="18.88671875" style="349" customWidth="1"/>
    <col min="13828" max="13828" width="12.109375" style="349" customWidth="1"/>
    <col min="13829" max="13829" width="13.6640625" style="349" customWidth="1"/>
    <col min="13830" max="13830" width="11.33203125" style="349" customWidth="1"/>
    <col min="13831" max="13831" width="12" style="349" customWidth="1"/>
    <col min="13832" max="13832" width="11.33203125" style="349" customWidth="1"/>
    <col min="13833" max="13833" width="12" style="349" customWidth="1"/>
    <col min="13834" max="13834" width="12.44140625" style="349" customWidth="1"/>
    <col min="13835" max="13835" width="12.109375" style="349" customWidth="1"/>
    <col min="13836" max="13836" width="12" style="349" customWidth="1"/>
    <col min="13837" max="13837" width="12.44140625" style="349" customWidth="1"/>
    <col min="13838" max="13838" width="12.33203125" style="349" customWidth="1"/>
    <col min="13839" max="13839" width="9" style="349" customWidth="1"/>
    <col min="13840" max="14080" width="9" style="349"/>
    <col min="14081" max="14081" width="5.109375" style="349" bestFit="1" customWidth="1"/>
    <col min="14082" max="14082" width="10.88671875" style="349" bestFit="1" customWidth="1"/>
    <col min="14083" max="14083" width="18.88671875" style="349" customWidth="1"/>
    <col min="14084" max="14084" width="12.109375" style="349" customWidth="1"/>
    <col min="14085" max="14085" width="13.6640625" style="349" customWidth="1"/>
    <col min="14086" max="14086" width="11.33203125" style="349" customWidth="1"/>
    <col min="14087" max="14087" width="12" style="349" customWidth="1"/>
    <col min="14088" max="14088" width="11.33203125" style="349" customWidth="1"/>
    <col min="14089" max="14089" width="12" style="349" customWidth="1"/>
    <col min="14090" max="14090" width="12.44140625" style="349" customWidth="1"/>
    <col min="14091" max="14091" width="12.109375" style="349" customWidth="1"/>
    <col min="14092" max="14092" width="12" style="349" customWidth="1"/>
    <col min="14093" max="14093" width="12.44140625" style="349" customWidth="1"/>
    <col min="14094" max="14094" width="12.33203125" style="349" customWidth="1"/>
    <col min="14095" max="14095" width="9" style="349" customWidth="1"/>
    <col min="14096" max="14336" width="9" style="349"/>
    <col min="14337" max="14337" width="5.109375" style="349" bestFit="1" customWidth="1"/>
    <col min="14338" max="14338" width="10.88671875" style="349" bestFit="1" customWidth="1"/>
    <col min="14339" max="14339" width="18.88671875" style="349" customWidth="1"/>
    <col min="14340" max="14340" width="12.109375" style="349" customWidth="1"/>
    <col min="14341" max="14341" width="13.6640625" style="349" customWidth="1"/>
    <col min="14342" max="14342" width="11.33203125" style="349" customWidth="1"/>
    <col min="14343" max="14343" width="12" style="349" customWidth="1"/>
    <col min="14344" max="14344" width="11.33203125" style="349" customWidth="1"/>
    <col min="14345" max="14345" width="12" style="349" customWidth="1"/>
    <col min="14346" max="14346" width="12.44140625" style="349" customWidth="1"/>
    <col min="14347" max="14347" width="12.109375" style="349" customWidth="1"/>
    <col min="14348" max="14348" width="12" style="349" customWidth="1"/>
    <col min="14349" max="14349" width="12.44140625" style="349" customWidth="1"/>
    <col min="14350" max="14350" width="12.33203125" style="349" customWidth="1"/>
    <col min="14351" max="14351" width="9" style="349" customWidth="1"/>
    <col min="14352" max="14592" width="9" style="349"/>
    <col min="14593" max="14593" width="5.109375" style="349" bestFit="1" customWidth="1"/>
    <col min="14594" max="14594" width="10.88671875" style="349" bestFit="1" customWidth="1"/>
    <col min="14595" max="14595" width="18.88671875" style="349" customWidth="1"/>
    <col min="14596" max="14596" width="12.109375" style="349" customWidth="1"/>
    <col min="14597" max="14597" width="13.6640625" style="349" customWidth="1"/>
    <col min="14598" max="14598" width="11.33203125" style="349" customWidth="1"/>
    <col min="14599" max="14599" width="12" style="349" customWidth="1"/>
    <col min="14600" max="14600" width="11.33203125" style="349" customWidth="1"/>
    <col min="14601" max="14601" width="12" style="349" customWidth="1"/>
    <col min="14602" max="14602" width="12.44140625" style="349" customWidth="1"/>
    <col min="14603" max="14603" width="12.109375" style="349" customWidth="1"/>
    <col min="14604" max="14604" width="12" style="349" customWidth="1"/>
    <col min="14605" max="14605" width="12.44140625" style="349" customWidth="1"/>
    <col min="14606" max="14606" width="12.33203125" style="349" customWidth="1"/>
    <col min="14607" max="14607" width="9" style="349" customWidth="1"/>
    <col min="14608" max="14848" width="9" style="349"/>
    <col min="14849" max="14849" width="5.109375" style="349" bestFit="1" customWidth="1"/>
    <col min="14850" max="14850" width="10.88671875" style="349" bestFit="1" customWidth="1"/>
    <col min="14851" max="14851" width="18.88671875" style="349" customWidth="1"/>
    <col min="14852" max="14852" width="12.109375" style="349" customWidth="1"/>
    <col min="14853" max="14853" width="13.6640625" style="349" customWidth="1"/>
    <col min="14854" max="14854" width="11.33203125" style="349" customWidth="1"/>
    <col min="14855" max="14855" width="12" style="349" customWidth="1"/>
    <col min="14856" max="14856" width="11.33203125" style="349" customWidth="1"/>
    <col min="14857" max="14857" width="12" style="349" customWidth="1"/>
    <col min="14858" max="14858" width="12.44140625" style="349" customWidth="1"/>
    <col min="14859" max="14859" width="12.109375" style="349" customWidth="1"/>
    <col min="14860" max="14860" width="12" style="349" customWidth="1"/>
    <col min="14861" max="14861" width="12.44140625" style="349" customWidth="1"/>
    <col min="14862" max="14862" width="12.33203125" style="349" customWidth="1"/>
    <col min="14863" max="14863" width="9" style="349" customWidth="1"/>
    <col min="14864" max="15104" width="9" style="349"/>
    <col min="15105" max="15105" width="5.109375" style="349" bestFit="1" customWidth="1"/>
    <col min="15106" max="15106" width="10.88671875" style="349" bestFit="1" customWidth="1"/>
    <col min="15107" max="15107" width="18.88671875" style="349" customWidth="1"/>
    <col min="15108" max="15108" width="12.109375" style="349" customWidth="1"/>
    <col min="15109" max="15109" width="13.6640625" style="349" customWidth="1"/>
    <col min="15110" max="15110" width="11.33203125" style="349" customWidth="1"/>
    <col min="15111" max="15111" width="12" style="349" customWidth="1"/>
    <col min="15112" max="15112" width="11.33203125" style="349" customWidth="1"/>
    <col min="15113" max="15113" width="12" style="349" customWidth="1"/>
    <col min="15114" max="15114" width="12.44140625" style="349" customWidth="1"/>
    <col min="15115" max="15115" width="12.109375" style="349" customWidth="1"/>
    <col min="15116" max="15116" width="12" style="349" customWidth="1"/>
    <col min="15117" max="15117" width="12.44140625" style="349" customWidth="1"/>
    <col min="15118" max="15118" width="12.33203125" style="349" customWidth="1"/>
    <col min="15119" max="15119" width="9" style="349" customWidth="1"/>
    <col min="15120" max="15360" width="9" style="349"/>
    <col min="15361" max="15361" width="5.109375" style="349" bestFit="1" customWidth="1"/>
    <col min="15362" max="15362" width="10.88671875" style="349" bestFit="1" customWidth="1"/>
    <col min="15363" max="15363" width="18.88671875" style="349" customWidth="1"/>
    <col min="15364" max="15364" width="12.109375" style="349" customWidth="1"/>
    <col min="15365" max="15365" width="13.6640625" style="349" customWidth="1"/>
    <col min="15366" max="15366" width="11.33203125" style="349" customWidth="1"/>
    <col min="15367" max="15367" width="12" style="349" customWidth="1"/>
    <col min="15368" max="15368" width="11.33203125" style="349" customWidth="1"/>
    <col min="15369" max="15369" width="12" style="349" customWidth="1"/>
    <col min="15370" max="15370" width="12.44140625" style="349" customWidth="1"/>
    <col min="15371" max="15371" width="12.109375" style="349" customWidth="1"/>
    <col min="15372" max="15372" width="12" style="349" customWidth="1"/>
    <col min="15373" max="15373" width="12.44140625" style="349" customWidth="1"/>
    <col min="15374" max="15374" width="12.33203125" style="349" customWidth="1"/>
    <col min="15375" max="15375" width="9" style="349" customWidth="1"/>
    <col min="15376" max="15616" width="9" style="349"/>
    <col min="15617" max="15617" width="5.109375" style="349" bestFit="1" customWidth="1"/>
    <col min="15618" max="15618" width="10.88671875" style="349" bestFit="1" customWidth="1"/>
    <col min="15619" max="15619" width="18.88671875" style="349" customWidth="1"/>
    <col min="15620" max="15620" width="12.109375" style="349" customWidth="1"/>
    <col min="15621" max="15621" width="13.6640625" style="349" customWidth="1"/>
    <col min="15622" max="15622" width="11.33203125" style="349" customWidth="1"/>
    <col min="15623" max="15623" width="12" style="349" customWidth="1"/>
    <col min="15624" max="15624" width="11.33203125" style="349" customWidth="1"/>
    <col min="15625" max="15625" width="12" style="349" customWidth="1"/>
    <col min="15626" max="15626" width="12.44140625" style="349" customWidth="1"/>
    <col min="15627" max="15627" width="12.109375" style="349" customWidth="1"/>
    <col min="15628" max="15628" width="12" style="349" customWidth="1"/>
    <col min="15629" max="15629" width="12.44140625" style="349" customWidth="1"/>
    <col min="15630" max="15630" width="12.33203125" style="349" customWidth="1"/>
    <col min="15631" max="15631" width="9" style="349" customWidth="1"/>
    <col min="15632" max="15872" width="9" style="349"/>
    <col min="15873" max="15873" width="5.109375" style="349" bestFit="1" customWidth="1"/>
    <col min="15874" max="15874" width="10.88671875" style="349" bestFit="1" customWidth="1"/>
    <col min="15875" max="15875" width="18.88671875" style="349" customWidth="1"/>
    <col min="15876" max="15876" width="12.109375" style="349" customWidth="1"/>
    <col min="15877" max="15877" width="13.6640625" style="349" customWidth="1"/>
    <col min="15878" max="15878" width="11.33203125" style="349" customWidth="1"/>
    <col min="15879" max="15879" width="12" style="349" customWidth="1"/>
    <col min="15880" max="15880" width="11.33203125" style="349" customWidth="1"/>
    <col min="15881" max="15881" width="12" style="349" customWidth="1"/>
    <col min="15882" max="15882" width="12.44140625" style="349" customWidth="1"/>
    <col min="15883" max="15883" width="12.109375" style="349" customWidth="1"/>
    <col min="15884" max="15884" width="12" style="349" customWidth="1"/>
    <col min="15885" max="15885" width="12.44140625" style="349" customWidth="1"/>
    <col min="15886" max="15886" width="12.33203125" style="349" customWidth="1"/>
    <col min="15887" max="15887" width="9" style="349" customWidth="1"/>
    <col min="15888" max="16128" width="9" style="349"/>
    <col min="16129" max="16129" width="5.109375" style="349" bestFit="1" customWidth="1"/>
    <col min="16130" max="16130" width="10.88671875" style="349" bestFit="1" customWidth="1"/>
    <col min="16131" max="16131" width="18.88671875" style="349" customWidth="1"/>
    <col min="16132" max="16132" width="12.109375" style="349" customWidth="1"/>
    <col min="16133" max="16133" width="13.6640625" style="349" customWidth="1"/>
    <col min="16134" max="16134" width="11.33203125" style="349" customWidth="1"/>
    <col min="16135" max="16135" width="12" style="349" customWidth="1"/>
    <col min="16136" max="16136" width="11.33203125" style="349" customWidth="1"/>
    <col min="16137" max="16137" width="12" style="349" customWidth="1"/>
    <col min="16138" max="16138" width="12.44140625" style="349" customWidth="1"/>
    <col min="16139" max="16139" width="12.109375" style="349" customWidth="1"/>
    <col min="16140" max="16140" width="12" style="349" customWidth="1"/>
    <col min="16141" max="16141" width="12.44140625" style="349" customWidth="1"/>
    <col min="16142" max="16142" width="12.33203125" style="349" customWidth="1"/>
    <col min="16143" max="16143" width="9" style="349" customWidth="1"/>
    <col min="16144" max="16384" width="9" style="349"/>
  </cols>
  <sheetData>
    <row r="1" spans="1:14">
      <c r="N1" s="350" t="s">
        <v>973</v>
      </c>
    </row>
    <row r="2" spans="1:14" ht="24.9" customHeight="1">
      <c r="A2" s="835" t="s">
        <v>399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5"/>
    </row>
    <row r="3" spans="1:14" ht="24.9" customHeight="1">
      <c r="A3" s="835" t="s">
        <v>817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</row>
    <row r="4" spans="1:14" ht="24.9" customHeight="1">
      <c r="A4" s="835" t="s">
        <v>923</v>
      </c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  <c r="M4" s="835"/>
      <c r="N4" s="835"/>
    </row>
    <row r="5" spans="1:14" ht="24.9" customHeight="1">
      <c r="A5" s="835" t="s">
        <v>1037</v>
      </c>
      <c r="B5" s="835"/>
      <c r="C5" s="835"/>
      <c r="D5" s="835"/>
      <c r="E5" s="835"/>
      <c r="F5" s="835"/>
      <c r="G5" s="835"/>
      <c r="H5" s="835"/>
      <c r="I5" s="835"/>
      <c r="J5" s="835"/>
      <c r="K5" s="835"/>
      <c r="L5" s="835"/>
      <c r="M5" s="835"/>
      <c r="N5" s="835"/>
    </row>
    <row r="6" spans="1:14" ht="24.9" customHeight="1">
      <c r="A6" s="853"/>
      <c r="B6" s="853"/>
      <c r="C6" s="853"/>
      <c r="D6" s="853"/>
      <c r="E6" s="853"/>
      <c r="F6" s="853"/>
      <c r="G6" s="853"/>
      <c r="H6" s="853"/>
      <c r="I6" s="853"/>
      <c r="J6" s="853"/>
      <c r="K6" s="853"/>
      <c r="L6" s="853"/>
      <c r="M6" s="853"/>
      <c r="N6" s="853"/>
    </row>
    <row r="7" spans="1:14" ht="24.9" customHeight="1">
      <c r="A7" s="848" t="s">
        <v>0</v>
      </c>
      <c r="B7" s="848" t="s">
        <v>35</v>
      </c>
      <c r="C7" s="848" t="s">
        <v>2</v>
      </c>
      <c r="D7" s="851" t="s">
        <v>37</v>
      </c>
      <c r="E7" s="848"/>
      <c r="F7" s="848"/>
      <c r="G7" s="848"/>
      <c r="H7" s="848"/>
      <c r="I7" s="852"/>
      <c r="J7" s="840" t="s">
        <v>40</v>
      </c>
      <c r="K7" s="840"/>
      <c r="L7" s="840"/>
      <c r="M7" s="840"/>
      <c r="N7" s="838" t="s">
        <v>924</v>
      </c>
    </row>
    <row r="8" spans="1:14">
      <c r="A8" s="849"/>
      <c r="B8" s="849"/>
      <c r="C8" s="849"/>
      <c r="D8" s="842" t="s">
        <v>1099</v>
      </c>
      <c r="E8" s="844" t="s">
        <v>671</v>
      </c>
      <c r="F8" s="844"/>
      <c r="G8" s="844"/>
      <c r="H8" s="845" t="s">
        <v>666</v>
      </c>
      <c r="I8" s="842" t="s">
        <v>1100</v>
      </c>
      <c r="J8" s="846" t="s">
        <v>1101</v>
      </c>
      <c r="K8" s="838" t="s">
        <v>671</v>
      </c>
      <c r="L8" s="838" t="s">
        <v>666</v>
      </c>
      <c r="M8" s="838" t="s">
        <v>1102</v>
      </c>
      <c r="N8" s="837"/>
    </row>
    <row r="9" spans="1:14" ht="49.2">
      <c r="A9" s="849"/>
      <c r="B9" s="849"/>
      <c r="C9" s="849"/>
      <c r="D9" s="843"/>
      <c r="E9" s="356" t="s">
        <v>925</v>
      </c>
      <c r="F9" s="356" t="s">
        <v>926</v>
      </c>
      <c r="G9" s="356" t="s">
        <v>16</v>
      </c>
      <c r="H9" s="843"/>
      <c r="I9" s="843"/>
      <c r="J9" s="847"/>
      <c r="K9" s="837"/>
      <c r="L9" s="837"/>
      <c r="M9" s="839"/>
      <c r="N9" s="837"/>
    </row>
    <row r="10" spans="1:14" ht="49.2">
      <c r="A10" s="850"/>
      <c r="B10" s="850"/>
      <c r="C10" s="850"/>
      <c r="D10" s="383" t="s">
        <v>686</v>
      </c>
      <c r="E10" s="383" t="s">
        <v>687</v>
      </c>
      <c r="F10" s="383" t="s">
        <v>688</v>
      </c>
      <c r="G10" s="384" t="s">
        <v>1103</v>
      </c>
      <c r="H10" s="385" t="s">
        <v>689</v>
      </c>
      <c r="I10" s="384" t="s">
        <v>1104</v>
      </c>
      <c r="J10" s="386" t="s">
        <v>691</v>
      </c>
      <c r="K10" s="386" t="s">
        <v>927</v>
      </c>
      <c r="L10" s="386" t="s">
        <v>928</v>
      </c>
      <c r="M10" s="387" t="s">
        <v>1105</v>
      </c>
      <c r="N10" s="388" t="s">
        <v>1106</v>
      </c>
    </row>
    <row r="11" spans="1:14" ht="24.9" customHeight="1">
      <c r="A11" s="389">
        <v>1</v>
      </c>
      <c r="B11" s="389">
        <v>1206020101</v>
      </c>
      <c r="C11" s="390" t="s">
        <v>51</v>
      </c>
      <c r="D11" s="124"/>
      <c r="E11" s="124"/>
      <c r="F11" s="124"/>
      <c r="G11" s="124"/>
      <c r="H11" s="391"/>
      <c r="I11" s="392"/>
      <c r="J11" s="124"/>
      <c r="K11" s="124"/>
      <c r="L11" s="391"/>
      <c r="M11" s="124"/>
      <c r="N11" s="124"/>
    </row>
    <row r="12" spans="1:14" ht="24" customHeight="1">
      <c r="A12" s="393">
        <v>2</v>
      </c>
      <c r="B12" s="393" t="s">
        <v>369</v>
      </c>
      <c r="C12" s="394" t="s">
        <v>370</v>
      </c>
      <c r="D12" s="126"/>
      <c r="E12" s="126"/>
      <c r="F12" s="126"/>
      <c r="G12" s="126"/>
      <c r="H12" s="125"/>
      <c r="I12" s="126"/>
      <c r="J12" s="126"/>
      <c r="K12" s="126"/>
      <c r="L12" s="125"/>
      <c r="M12" s="126"/>
      <c r="N12" s="126"/>
    </row>
    <row r="13" spans="1:14" ht="24" customHeight="1">
      <c r="A13" s="393">
        <v>3</v>
      </c>
      <c r="B13" s="393" t="s">
        <v>369</v>
      </c>
      <c r="C13" s="394" t="s">
        <v>370</v>
      </c>
      <c r="D13" s="126"/>
      <c r="E13" s="126"/>
      <c r="F13" s="126"/>
      <c r="G13" s="126"/>
      <c r="H13" s="125"/>
      <c r="I13" s="126"/>
      <c r="J13" s="126"/>
      <c r="K13" s="126"/>
      <c r="L13" s="125"/>
      <c r="M13" s="126"/>
      <c r="N13" s="126"/>
    </row>
    <row r="14" spans="1:14" ht="24.9" customHeight="1">
      <c r="A14" s="393">
        <v>4</v>
      </c>
      <c r="B14" s="393" t="s">
        <v>369</v>
      </c>
      <c r="C14" s="394" t="s">
        <v>370</v>
      </c>
      <c r="D14" s="126"/>
      <c r="E14" s="127"/>
      <c r="F14" s="127"/>
      <c r="G14" s="127"/>
      <c r="H14" s="125"/>
      <c r="I14" s="126"/>
      <c r="J14" s="126"/>
      <c r="K14" s="126"/>
      <c r="L14" s="125"/>
      <c r="M14" s="126"/>
      <c r="N14" s="126"/>
    </row>
    <row r="15" spans="1:14" ht="24.9" customHeight="1">
      <c r="A15" s="393">
        <v>5</v>
      </c>
      <c r="B15" s="393" t="s">
        <v>369</v>
      </c>
      <c r="C15" s="394" t="s">
        <v>370</v>
      </c>
      <c r="D15" s="395"/>
      <c r="E15" s="395"/>
      <c r="F15" s="395"/>
      <c r="G15" s="395"/>
      <c r="H15" s="396"/>
      <c r="I15" s="395"/>
      <c r="J15" s="395"/>
      <c r="K15" s="395"/>
      <c r="L15" s="396"/>
      <c r="M15" s="395"/>
      <c r="N15" s="395"/>
    </row>
    <row r="16" spans="1:14" ht="24.9" customHeight="1" thickBot="1">
      <c r="A16" s="841" t="s">
        <v>382</v>
      </c>
      <c r="B16" s="841"/>
      <c r="C16" s="841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</row>
    <row r="17" spans="1:14" ht="24.9" customHeight="1" thickTop="1">
      <c r="B17" s="349"/>
      <c r="C17" s="349"/>
      <c r="D17" s="123"/>
      <c r="E17" s="123"/>
      <c r="F17" s="123"/>
      <c r="G17" s="123"/>
      <c r="H17" s="128"/>
      <c r="I17" s="123"/>
      <c r="J17" s="123"/>
      <c r="K17" s="123"/>
      <c r="L17" s="128"/>
      <c r="M17" s="123"/>
      <c r="N17" s="123"/>
    </row>
    <row r="18" spans="1:14" ht="24.9" customHeight="1">
      <c r="A18" s="397" t="s">
        <v>929</v>
      </c>
      <c r="B18" s="349"/>
      <c r="C18" s="349"/>
      <c r="D18" s="129"/>
      <c r="E18" s="123"/>
      <c r="F18" s="123"/>
      <c r="G18" s="123"/>
      <c r="H18" s="128"/>
      <c r="I18" s="123"/>
      <c r="J18" s="123"/>
      <c r="K18" s="123"/>
      <c r="L18" s="719" t="s">
        <v>313</v>
      </c>
      <c r="M18" s="719"/>
      <c r="N18" s="719"/>
    </row>
    <row r="19" spans="1:14" ht="24.9" customHeight="1">
      <c r="D19" s="129"/>
      <c r="E19" s="123"/>
      <c r="F19" s="123"/>
      <c r="G19" s="123"/>
      <c r="H19" s="123"/>
      <c r="I19" s="368"/>
      <c r="L19" s="719" t="s">
        <v>314</v>
      </c>
      <c r="M19" s="719"/>
      <c r="N19" s="719"/>
    </row>
    <row r="20" spans="1:14" ht="24.9" customHeight="1">
      <c r="D20" s="368"/>
      <c r="E20" s="368"/>
      <c r="F20" s="368"/>
      <c r="G20" s="368"/>
      <c r="H20" s="368"/>
      <c r="I20" s="368"/>
      <c r="L20" s="719" t="s">
        <v>310</v>
      </c>
      <c r="M20" s="719"/>
      <c r="N20" s="719"/>
    </row>
    <row r="21" spans="1:14" ht="24.9" customHeight="1">
      <c r="D21" s="130"/>
      <c r="E21" s="368"/>
      <c r="F21" s="368"/>
      <c r="G21" s="368"/>
      <c r="H21" s="368"/>
      <c r="I21" s="368"/>
      <c r="M21" s="368"/>
      <c r="N21" s="368"/>
    </row>
    <row r="22" spans="1:14" ht="24.9" customHeight="1">
      <c r="H22" s="368"/>
      <c r="I22" s="368"/>
      <c r="M22" s="368"/>
    </row>
    <row r="23" spans="1:14" ht="24.9" customHeight="1">
      <c r="I23" s="368"/>
      <c r="M23" s="368"/>
    </row>
    <row r="24" spans="1:14" ht="24.9" customHeight="1">
      <c r="I24" s="368"/>
      <c r="K24" s="123"/>
    </row>
    <row r="25" spans="1:14" ht="24.9" customHeight="1">
      <c r="I25" s="123"/>
    </row>
    <row r="26" spans="1:14" ht="24.9" customHeight="1">
      <c r="I26" s="123"/>
    </row>
    <row r="27" spans="1:14" ht="24.9" customHeight="1">
      <c r="I27" s="368"/>
    </row>
    <row r="28" spans="1:14" ht="24.9" customHeight="1"/>
    <row r="29" spans="1:14" ht="24.9" customHeight="1"/>
    <row r="30" spans="1:14" ht="24.9" customHeight="1"/>
    <row r="31" spans="1:14" ht="24.9" customHeight="1"/>
    <row r="32" spans="1:14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  <row r="57" ht="24.9" customHeight="1"/>
    <row r="58" ht="24.9" customHeight="1"/>
    <row r="59" ht="24.9" customHeight="1"/>
    <row r="60" ht="24.9" customHeight="1"/>
    <row r="61" ht="24.9" customHeight="1"/>
    <row r="62" ht="24.9" customHeight="1"/>
    <row r="63" ht="24.9" customHeight="1"/>
    <row r="64" ht="24.9" customHeight="1"/>
    <row r="65" ht="24.9" customHeight="1"/>
    <row r="66" ht="24.9" customHeight="1"/>
    <row r="67" ht="24.9" customHeight="1"/>
    <row r="68" ht="24.9" customHeight="1"/>
    <row r="69" ht="24.9" customHeight="1"/>
    <row r="70" ht="24.9" customHeight="1"/>
    <row r="71" ht="24.9" customHeight="1"/>
    <row r="72" ht="24.9" customHeight="1"/>
    <row r="73" ht="24.9" customHeight="1"/>
    <row r="74" ht="24.9" customHeight="1"/>
    <row r="75" ht="24.9" customHeight="1"/>
    <row r="76" ht="24.9" customHeight="1"/>
    <row r="77" ht="24.9" customHeight="1"/>
    <row r="78" ht="24.9" customHeight="1"/>
    <row r="79" ht="24.9" customHeight="1"/>
    <row r="80" ht="24.9" customHeight="1"/>
    <row r="81" ht="24.9" customHeight="1"/>
    <row r="82" ht="24.9" customHeight="1"/>
    <row r="83" ht="24.9" customHeight="1"/>
    <row r="84" ht="24.9" customHeight="1"/>
    <row r="85" ht="24.9" customHeight="1"/>
    <row r="86" ht="24.9" customHeight="1"/>
    <row r="87" ht="24.9" customHeight="1"/>
    <row r="88" ht="24.9" customHeight="1"/>
    <row r="89" ht="24.9" customHeight="1"/>
    <row r="90" ht="24.9" customHeight="1"/>
    <row r="91" ht="24.9" customHeight="1"/>
    <row r="92" ht="24.9" customHeight="1"/>
    <row r="93" ht="24.9" customHeight="1"/>
    <row r="94" ht="24.9" customHeight="1"/>
    <row r="95" ht="24.9" customHeight="1"/>
    <row r="96" ht="24.9" customHeight="1"/>
    <row r="97" ht="24.9" customHeight="1"/>
    <row r="98" ht="24.9" customHeight="1"/>
    <row r="99" ht="24.9" customHeight="1"/>
    <row r="100" ht="24.9" customHeight="1"/>
    <row r="101" ht="24.9" customHeight="1"/>
    <row r="102" ht="24.9" customHeight="1"/>
    <row r="103" ht="24.9" customHeight="1"/>
    <row r="104" ht="24.9" customHeight="1"/>
    <row r="105" ht="24.9" customHeight="1"/>
    <row r="106" ht="24.9" customHeight="1"/>
    <row r="107" ht="24.9" customHeight="1"/>
    <row r="108" ht="24.9" customHeight="1"/>
    <row r="109" ht="24.9" customHeight="1"/>
    <row r="110" ht="24.9" customHeight="1"/>
    <row r="111" ht="24.9" customHeight="1"/>
    <row r="112" ht="24.9" customHeight="1"/>
    <row r="113" ht="24.9" customHeight="1"/>
    <row r="114" ht="24.9" customHeight="1"/>
    <row r="115" ht="24.9" customHeight="1"/>
    <row r="116" ht="24.9" customHeight="1"/>
    <row r="117" ht="24.9" customHeight="1"/>
    <row r="118" ht="24.9" customHeight="1"/>
    <row r="119" ht="24.9" customHeight="1"/>
    <row r="120" ht="24.9" customHeight="1"/>
    <row r="121" ht="24.9" customHeight="1"/>
    <row r="122" ht="24.9" customHeight="1"/>
    <row r="123" ht="24.9" customHeight="1"/>
    <row r="124" ht="24.9" customHeight="1"/>
    <row r="125" ht="24.9" customHeight="1"/>
    <row r="126" ht="24.9" customHeight="1"/>
    <row r="127" ht="24.9" customHeight="1"/>
    <row r="128" ht="24.9" customHeight="1"/>
    <row r="129" ht="24.9" customHeight="1"/>
    <row r="130" ht="24.9" customHeight="1"/>
    <row r="131" ht="24.9" customHeight="1"/>
    <row r="132" ht="24.9" customHeight="1"/>
    <row r="133" ht="24.9" customHeight="1"/>
    <row r="134" ht="24.9" customHeight="1"/>
    <row r="135" ht="24.9" customHeight="1"/>
    <row r="136" ht="24.9" customHeight="1"/>
    <row r="137" ht="24.9" customHeight="1"/>
    <row r="138" ht="24.9" customHeight="1"/>
    <row r="139" ht="24.9" customHeight="1"/>
    <row r="140" ht="24.9" customHeight="1"/>
    <row r="141" ht="24.9" customHeight="1"/>
    <row r="142" ht="24.9" customHeight="1"/>
    <row r="143" ht="24.9" customHeight="1"/>
    <row r="144" ht="24.9" customHeight="1"/>
    <row r="145" ht="24.9" customHeight="1"/>
    <row r="146" ht="24.9" customHeight="1"/>
    <row r="147" ht="24.9" customHeight="1"/>
    <row r="148" ht="24.9" customHeight="1"/>
    <row r="149" ht="24.9" customHeight="1"/>
    <row r="150" ht="24.9" customHeight="1"/>
    <row r="151" ht="24.9" customHeight="1"/>
    <row r="152" ht="24.9" customHeight="1"/>
    <row r="153" ht="24.9" customHeight="1"/>
    <row r="154" ht="24.9" customHeight="1"/>
    <row r="155" ht="24.9" customHeight="1"/>
    <row r="156" ht="24.9" customHeight="1"/>
    <row r="157" ht="24.9" customHeight="1"/>
    <row r="158" ht="24.9" customHeight="1"/>
    <row r="159" ht="24.9" customHeight="1"/>
    <row r="160" ht="24.9" customHeight="1"/>
    <row r="161" ht="24.9" customHeight="1"/>
    <row r="162" ht="24.9" customHeight="1"/>
    <row r="163" ht="24.9" customHeight="1"/>
    <row r="164" ht="24.9" customHeight="1"/>
    <row r="165" ht="24.9" customHeight="1"/>
    <row r="166" ht="24.9" customHeight="1"/>
    <row r="167" ht="24.9" customHeight="1"/>
    <row r="168" ht="24.9" customHeight="1"/>
    <row r="169" ht="24.9" customHeight="1"/>
    <row r="170" ht="24.9" customHeight="1"/>
    <row r="171" ht="24.9" customHeight="1"/>
    <row r="172" ht="24.9" customHeight="1"/>
    <row r="173" ht="24.9" customHeight="1"/>
    <row r="174" ht="24.9" customHeight="1"/>
    <row r="175" ht="24.9" customHeight="1"/>
    <row r="176" ht="24.9" customHeight="1"/>
    <row r="177" ht="24.9" customHeight="1"/>
    <row r="178" ht="24.9" customHeight="1"/>
    <row r="179" ht="24.9" customHeight="1"/>
    <row r="180" ht="24.9" customHeight="1"/>
    <row r="181" ht="24.9" customHeight="1"/>
    <row r="182" ht="24.9" customHeight="1"/>
    <row r="183" ht="24.9" customHeight="1"/>
    <row r="184" ht="24.9" customHeight="1"/>
    <row r="185" ht="24.9" customHeight="1"/>
    <row r="186" ht="24.9" customHeight="1"/>
    <row r="187" ht="24.9" customHeight="1"/>
    <row r="188" ht="24.9" customHeight="1"/>
    <row r="189" ht="24.9" customHeight="1"/>
    <row r="190" ht="24.9" customHeight="1"/>
    <row r="191" ht="24.9" customHeight="1"/>
    <row r="192" ht="24.9" customHeight="1"/>
    <row r="193" ht="24.9" customHeight="1"/>
    <row r="194" ht="24.9" customHeight="1"/>
    <row r="195" ht="24.9" customHeight="1"/>
    <row r="196" ht="24.9" customHeight="1"/>
    <row r="197" ht="24.9" customHeight="1"/>
    <row r="198" ht="24.9" customHeight="1"/>
    <row r="199" ht="24.9" customHeight="1"/>
    <row r="200" ht="24.9" customHeight="1"/>
    <row r="201" ht="24.9" customHeight="1"/>
    <row r="202" ht="24.9" customHeight="1"/>
    <row r="203" ht="24.9" customHeight="1"/>
    <row r="204" ht="24.9" customHeight="1"/>
    <row r="205" ht="24.9" customHeight="1"/>
    <row r="206" ht="24.9" customHeight="1"/>
    <row r="207" ht="24.9" customHeight="1"/>
    <row r="208" ht="24.9" customHeight="1"/>
    <row r="209" ht="24.9" customHeight="1"/>
    <row r="210" ht="24.9" customHeight="1"/>
    <row r="211" ht="24.9" customHeight="1"/>
    <row r="212" ht="24.9" customHeight="1"/>
    <row r="213" ht="24.9" customHeight="1"/>
    <row r="214" ht="24.9" customHeight="1"/>
    <row r="215" ht="24.9" customHeight="1"/>
    <row r="216" ht="24.9" customHeight="1"/>
    <row r="217" ht="24.9" customHeight="1"/>
    <row r="218" ht="24.9" customHeight="1"/>
    <row r="219" ht="24.9" customHeight="1"/>
    <row r="220" ht="24.9" customHeight="1"/>
    <row r="221" ht="24.9" customHeight="1"/>
    <row r="222" ht="24.9" customHeight="1"/>
    <row r="223" ht="24.9" customHeight="1"/>
    <row r="224" ht="24.9" customHeight="1"/>
    <row r="225" ht="24.9" customHeight="1"/>
    <row r="226" ht="24.9" customHeight="1"/>
    <row r="227" ht="24.9" customHeight="1"/>
    <row r="228" ht="24.9" customHeight="1"/>
    <row r="229" ht="24.9" customHeight="1"/>
    <row r="230" ht="24.9" customHeight="1"/>
    <row r="231" ht="24.9" customHeight="1"/>
    <row r="232" ht="24.9" customHeight="1"/>
    <row r="233" ht="24.9" customHeight="1"/>
    <row r="234" ht="24.9" customHeight="1"/>
    <row r="235" ht="24.9" customHeight="1"/>
    <row r="236" ht="24.9" customHeight="1"/>
    <row r="237" ht="24.9" customHeight="1"/>
    <row r="238" ht="24.9" customHeight="1"/>
    <row r="239" ht="24.9" customHeight="1"/>
    <row r="240" ht="24.9" customHeight="1"/>
    <row r="241" ht="24.9" customHeight="1"/>
    <row r="242" ht="24.9" customHeight="1"/>
    <row r="243" ht="24.9" customHeight="1"/>
    <row r="244" ht="24.9" customHeight="1"/>
    <row r="245" ht="24.9" customHeight="1"/>
    <row r="246" ht="24.9" customHeight="1"/>
    <row r="247" ht="24.9" customHeight="1"/>
    <row r="248" ht="24.9" customHeight="1"/>
    <row r="249" ht="24.9" customHeight="1"/>
    <row r="250" ht="24.9" customHeight="1"/>
    <row r="251" ht="24.9" customHeight="1"/>
    <row r="252" ht="24.9" customHeight="1"/>
    <row r="253" ht="24.9" customHeight="1"/>
    <row r="254" ht="24.9" customHeight="1"/>
    <row r="255" ht="24.9" customHeight="1"/>
    <row r="256" ht="24.9" customHeight="1"/>
    <row r="257" ht="24.9" customHeight="1"/>
    <row r="258" ht="24.9" customHeight="1"/>
    <row r="259" ht="24.9" customHeight="1"/>
    <row r="260" ht="24.9" customHeight="1"/>
    <row r="261" ht="24.9" customHeight="1"/>
    <row r="262" ht="24.9" customHeight="1"/>
    <row r="263" ht="24.9" customHeight="1"/>
    <row r="264" ht="24.9" customHeight="1"/>
    <row r="265" ht="24.9" customHeight="1"/>
    <row r="266" ht="24.9" customHeight="1"/>
    <row r="267" ht="24.9" customHeight="1"/>
    <row r="268" ht="24.9" customHeight="1"/>
    <row r="269" ht="24.9" customHeight="1"/>
    <row r="270" ht="24.9" customHeight="1"/>
    <row r="271" ht="24.9" customHeight="1"/>
    <row r="272" ht="24.9" customHeight="1"/>
    <row r="273" ht="24.9" customHeight="1"/>
    <row r="274" ht="24.9" customHeight="1"/>
    <row r="275" ht="24.9" customHeight="1"/>
    <row r="276" ht="24.9" customHeight="1"/>
    <row r="277" ht="24.9" customHeight="1"/>
    <row r="278" ht="24.9" customHeight="1"/>
    <row r="279" ht="24.9" customHeight="1"/>
    <row r="280" ht="24.9" customHeight="1"/>
    <row r="281" ht="24.9" customHeight="1"/>
    <row r="282" ht="24.9" customHeight="1"/>
    <row r="283" ht="24.9" customHeight="1"/>
    <row r="284" ht="24.9" customHeight="1"/>
    <row r="285" ht="24.9" customHeight="1"/>
    <row r="286" ht="24.9" customHeight="1"/>
    <row r="287" ht="24.9" customHeight="1"/>
    <row r="288" ht="24.9" customHeight="1"/>
    <row r="289" ht="24.9" customHeight="1"/>
    <row r="290" ht="24.9" customHeight="1"/>
    <row r="291" ht="24.9" customHeight="1"/>
    <row r="292" ht="24.9" customHeight="1"/>
    <row r="293" ht="24.9" customHeight="1"/>
    <row r="294" ht="24.9" customHeight="1"/>
    <row r="295" ht="24.9" customHeight="1"/>
    <row r="296" ht="24.9" customHeight="1"/>
    <row r="297" ht="24.9" customHeight="1"/>
    <row r="298" ht="24.9" customHeight="1"/>
    <row r="299" ht="24.9" customHeight="1"/>
    <row r="300" ht="24.9" customHeight="1"/>
    <row r="301" ht="24.9" customHeight="1"/>
    <row r="302" ht="24.9" customHeight="1"/>
    <row r="303" ht="24.9" customHeight="1"/>
    <row r="304" ht="24.9" customHeight="1"/>
    <row r="305" ht="24.9" customHeight="1"/>
    <row r="306" ht="24.9" customHeight="1"/>
    <row r="307" ht="24.9" customHeight="1"/>
    <row r="308" ht="24.9" customHeight="1"/>
    <row r="309" ht="24.9" customHeight="1"/>
    <row r="310" ht="24.9" customHeight="1"/>
    <row r="311" ht="24.9" customHeight="1"/>
    <row r="312" ht="24.9" customHeight="1"/>
    <row r="313" ht="24.9" customHeight="1"/>
    <row r="314" ht="24.9" customHeight="1"/>
    <row r="315" ht="24.9" customHeight="1"/>
    <row r="316" ht="24.9" customHeight="1"/>
    <row r="317" ht="24.9" customHeight="1"/>
    <row r="318" ht="24.9" customHeight="1"/>
    <row r="319" ht="24.9" customHeight="1"/>
    <row r="320" ht="24.9" customHeight="1"/>
    <row r="321" ht="24.9" customHeight="1"/>
    <row r="322" ht="24.9" customHeight="1"/>
    <row r="323" ht="24.9" customHeight="1"/>
    <row r="324" ht="24.9" customHeight="1"/>
    <row r="325" ht="24.9" customHeight="1"/>
    <row r="326" ht="24.9" customHeight="1"/>
    <row r="327" ht="24.9" customHeight="1"/>
    <row r="328" ht="24.9" customHeight="1"/>
    <row r="329" ht="24.9" customHeight="1"/>
    <row r="330" ht="24.9" customHeight="1"/>
    <row r="331" ht="24.9" customHeight="1"/>
    <row r="332" ht="24.9" customHeight="1"/>
    <row r="333" ht="24.9" customHeight="1"/>
    <row r="334" ht="24.9" customHeight="1"/>
    <row r="335" ht="24.9" customHeight="1"/>
    <row r="336" ht="24.9" customHeight="1"/>
    <row r="337" ht="24.9" customHeight="1"/>
    <row r="338" ht="24.9" customHeight="1"/>
    <row r="339" ht="24.9" customHeight="1"/>
    <row r="340" ht="24.9" customHeight="1"/>
    <row r="341" ht="24.9" customHeight="1"/>
    <row r="342" ht="24.9" customHeight="1"/>
    <row r="343" ht="24.9" customHeight="1"/>
    <row r="344" ht="24.9" customHeight="1"/>
    <row r="345" ht="24.9" customHeight="1"/>
    <row r="346" ht="24.9" customHeight="1"/>
    <row r="347" ht="24.9" customHeight="1"/>
    <row r="348" ht="24.9" customHeight="1"/>
    <row r="349" ht="24.9" customHeight="1"/>
    <row r="350" ht="24.9" customHeight="1"/>
    <row r="351" ht="24.9" customHeight="1"/>
    <row r="352" ht="24.9" customHeight="1"/>
    <row r="353" ht="24.9" customHeight="1"/>
    <row r="354" ht="24.9" customHeight="1"/>
    <row r="355" ht="24.9" customHeight="1"/>
    <row r="356" ht="24.9" customHeight="1"/>
    <row r="357" ht="24.9" customHeight="1"/>
    <row r="358" ht="24.9" customHeight="1"/>
    <row r="359" ht="24.9" customHeight="1"/>
    <row r="360" ht="24.9" customHeight="1"/>
    <row r="361" ht="24.9" customHeight="1"/>
    <row r="362" ht="24.9" customHeight="1"/>
    <row r="363" ht="24.9" customHeight="1"/>
    <row r="364" ht="24.9" customHeight="1"/>
    <row r="365" ht="24.9" customHeight="1"/>
    <row r="366" ht="24.9" customHeight="1"/>
    <row r="367" ht="24.9" customHeight="1"/>
    <row r="368" ht="24.9" customHeight="1"/>
    <row r="369" ht="24.9" customHeight="1"/>
    <row r="370" ht="24.9" customHeight="1"/>
    <row r="371" ht="24.9" customHeight="1"/>
    <row r="372" ht="24.9" customHeight="1"/>
    <row r="373" ht="24.9" customHeight="1"/>
    <row r="374" ht="24.9" customHeight="1"/>
    <row r="375" ht="24.9" customHeight="1"/>
    <row r="376" ht="24.9" customHeight="1"/>
    <row r="377" ht="24.9" customHeight="1"/>
    <row r="378" ht="24.9" customHeight="1"/>
    <row r="379" ht="24.9" customHeight="1"/>
    <row r="380" ht="24.9" customHeight="1"/>
    <row r="381" ht="24.9" customHeight="1"/>
    <row r="382" ht="24.9" customHeight="1"/>
    <row r="383" ht="24.9" customHeight="1"/>
    <row r="384" ht="24.9" customHeight="1"/>
    <row r="385" ht="24.9" customHeight="1"/>
  </sheetData>
  <mergeCells count="23">
    <mergeCell ref="D7:I7"/>
    <mergeCell ref="J7:M7"/>
    <mergeCell ref="A2:N2"/>
    <mergeCell ref="A3:N3"/>
    <mergeCell ref="A4:N4"/>
    <mergeCell ref="A5:N5"/>
    <mergeCell ref="A6:N6"/>
    <mergeCell ref="A16:C16"/>
    <mergeCell ref="L18:N18"/>
    <mergeCell ref="L19:N19"/>
    <mergeCell ref="L20:N20"/>
    <mergeCell ref="N7:N9"/>
    <mergeCell ref="D8:D9"/>
    <mergeCell ref="E8:G8"/>
    <mergeCell ref="H8:H9"/>
    <mergeCell ref="I8:I9"/>
    <mergeCell ref="J8:J9"/>
    <mergeCell ref="K8:K9"/>
    <mergeCell ref="L8:L9"/>
    <mergeCell ref="M8:M9"/>
    <mergeCell ref="A7:A10"/>
    <mergeCell ref="B7:B10"/>
    <mergeCell ref="C7:C10"/>
  </mergeCells>
  <pageMargins left="0.43307086614173229" right="0.15748031496062992" top="0.59055118110236227" bottom="0.74803149606299213" header="0.31496062992125984" footer="0.31496062992125984"/>
  <pageSetup paperSize="9" scale="6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385"/>
  <sheetViews>
    <sheetView zoomScale="70" zoomScaleNormal="70" zoomScaleSheetLayoutView="80" zoomScalePageLayoutView="50" workbookViewId="0">
      <selection activeCell="K11" sqref="K11"/>
    </sheetView>
  </sheetViews>
  <sheetFormatPr defaultColWidth="9" defaultRowHeight="24.6"/>
  <cols>
    <col min="1" max="1" width="9.109375" style="352" customWidth="1"/>
    <col min="2" max="2" width="25.44140625" style="348" customWidth="1"/>
    <col min="3" max="3" width="16.109375" style="349" customWidth="1"/>
    <col min="4" max="4" width="17.77734375" style="349" customWidth="1"/>
    <col min="5" max="5" width="13.88671875" style="349" customWidth="1"/>
    <col min="6" max="6" width="16" style="349" customWidth="1"/>
    <col min="7" max="7" width="12.88671875" style="349" customWidth="1"/>
    <col min="8" max="8" width="15.6640625" style="349" customWidth="1"/>
    <col min="9" max="9" width="16.44140625" style="349" customWidth="1"/>
    <col min="10" max="10" width="17.88671875" style="349" customWidth="1"/>
    <col min="11" max="11" width="15.88671875" style="349" customWidth="1"/>
    <col min="12" max="12" width="9" style="349" customWidth="1"/>
    <col min="13" max="257" width="9" style="349"/>
    <col min="258" max="258" width="5.109375" style="349" bestFit="1" customWidth="1"/>
    <col min="259" max="259" width="25.44140625" style="349" customWidth="1"/>
    <col min="260" max="266" width="13.88671875" style="349" customWidth="1"/>
    <col min="267" max="267" width="14.88671875" style="349" customWidth="1"/>
    <col min="268" max="268" width="9" style="349" customWidth="1"/>
    <col min="269" max="513" width="9" style="349"/>
    <col min="514" max="514" width="5.109375" style="349" bestFit="1" customWidth="1"/>
    <col min="515" max="515" width="25.44140625" style="349" customWidth="1"/>
    <col min="516" max="522" width="13.88671875" style="349" customWidth="1"/>
    <col min="523" max="523" width="14.88671875" style="349" customWidth="1"/>
    <col min="524" max="524" width="9" style="349" customWidth="1"/>
    <col min="525" max="769" width="9" style="349"/>
    <col min="770" max="770" width="5.109375" style="349" bestFit="1" customWidth="1"/>
    <col min="771" max="771" width="25.44140625" style="349" customWidth="1"/>
    <col min="772" max="778" width="13.88671875" style="349" customWidth="1"/>
    <col min="779" max="779" width="14.88671875" style="349" customWidth="1"/>
    <col min="780" max="780" width="9" style="349" customWidth="1"/>
    <col min="781" max="1025" width="9" style="349"/>
    <col min="1026" max="1026" width="5.109375" style="349" bestFit="1" customWidth="1"/>
    <col min="1027" max="1027" width="25.44140625" style="349" customWidth="1"/>
    <col min="1028" max="1034" width="13.88671875" style="349" customWidth="1"/>
    <col min="1035" max="1035" width="14.88671875" style="349" customWidth="1"/>
    <col min="1036" max="1036" width="9" style="349" customWidth="1"/>
    <col min="1037" max="1281" width="9" style="349"/>
    <col min="1282" max="1282" width="5.109375" style="349" bestFit="1" customWidth="1"/>
    <col min="1283" max="1283" width="25.44140625" style="349" customWidth="1"/>
    <col min="1284" max="1290" width="13.88671875" style="349" customWidth="1"/>
    <col min="1291" max="1291" width="14.88671875" style="349" customWidth="1"/>
    <col min="1292" max="1292" width="9" style="349" customWidth="1"/>
    <col min="1293" max="1537" width="9" style="349"/>
    <col min="1538" max="1538" width="5.109375" style="349" bestFit="1" customWidth="1"/>
    <col min="1539" max="1539" width="25.44140625" style="349" customWidth="1"/>
    <col min="1540" max="1546" width="13.88671875" style="349" customWidth="1"/>
    <col min="1547" max="1547" width="14.88671875" style="349" customWidth="1"/>
    <col min="1548" max="1548" width="9" style="349" customWidth="1"/>
    <col min="1549" max="1793" width="9" style="349"/>
    <col min="1794" max="1794" width="5.109375" style="349" bestFit="1" customWidth="1"/>
    <col min="1795" max="1795" width="25.44140625" style="349" customWidth="1"/>
    <col min="1796" max="1802" width="13.88671875" style="349" customWidth="1"/>
    <col min="1803" max="1803" width="14.88671875" style="349" customWidth="1"/>
    <col min="1804" max="1804" width="9" style="349" customWidth="1"/>
    <col min="1805" max="2049" width="9" style="349"/>
    <col min="2050" max="2050" width="5.109375" style="349" bestFit="1" customWidth="1"/>
    <col min="2051" max="2051" width="25.44140625" style="349" customWidth="1"/>
    <col min="2052" max="2058" width="13.88671875" style="349" customWidth="1"/>
    <col min="2059" max="2059" width="14.88671875" style="349" customWidth="1"/>
    <col min="2060" max="2060" width="9" style="349" customWidth="1"/>
    <col min="2061" max="2305" width="9" style="349"/>
    <col min="2306" max="2306" width="5.109375" style="349" bestFit="1" customWidth="1"/>
    <col min="2307" max="2307" width="25.44140625" style="349" customWidth="1"/>
    <col min="2308" max="2314" width="13.88671875" style="349" customWidth="1"/>
    <col min="2315" max="2315" width="14.88671875" style="349" customWidth="1"/>
    <col min="2316" max="2316" width="9" style="349" customWidth="1"/>
    <col min="2317" max="2561" width="9" style="349"/>
    <col min="2562" max="2562" width="5.109375" style="349" bestFit="1" customWidth="1"/>
    <col min="2563" max="2563" width="25.44140625" style="349" customWidth="1"/>
    <col min="2564" max="2570" width="13.88671875" style="349" customWidth="1"/>
    <col min="2571" max="2571" width="14.88671875" style="349" customWidth="1"/>
    <col min="2572" max="2572" width="9" style="349" customWidth="1"/>
    <col min="2573" max="2817" width="9" style="349"/>
    <col min="2818" max="2818" width="5.109375" style="349" bestFit="1" customWidth="1"/>
    <col min="2819" max="2819" width="25.44140625" style="349" customWidth="1"/>
    <col min="2820" max="2826" width="13.88671875" style="349" customWidth="1"/>
    <col min="2827" max="2827" width="14.88671875" style="349" customWidth="1"/>
    <col min="2828" max="2828" width="9" style="349" customWidth="1"/>
    <col min="2829" max="3073" width="9" style="349"/>
    <col min="3074" max="3074" width="5.109375" style="349" bestFit="1" customWidth="1"/>
    <col min="3075" max="3075" width="25.44140625" style="349" customWidth="1"/>
    <col min="3076" max="3082" width="13.88671875" style="349" customWidth="1"/>
    <col min="3083" max="3083" width="14.88671875" style="349" customWidth="1"/>
    <col min="3084" max="3084" width="9" style="349" customWidth="1"/>
    <col min="3085" max="3329" width="9" style="349"/>
    <col min="3330" max="3330" width="5.109375" style="349" bestFit="1" customWidth="1"/>
    <col min="3331" max="3331" width="25.44140625" style="349" customWidth="1"/>
    <col min="3332" max="3338" width="13.88671875" style="349" customWidth="1"/>
    <col min="3339" max="3339" width="14.88671875" style="349" customWidth="1"/>
    <col min="3340" max="3340" width="9" style="349" customWidth="1"/>
    <col min="3341" max="3585" width="9" style="349"/>
    <col min="3586" max="3586" width="5.109375" style="349" bestFit="1" customWidth="1"/>
    <col min="3587" max="3587" width="25.44140625" style="349" customWidth="1"/>
    <col min="3588" max="3594" width="13.88671875" style="349" customWidth="1"/>
    <col min="3595" max="3595" width="14.88671875" style="349" customWidth="1"/>
    <col min="3596" max="3596" width="9" style="349" customWidth="1"/>
    <col min="3597" max="3841" width="9" style="349"/>
    <col min="3842" max="3842" width="5.109375" style="349" bestFit="1" customWidth="1"/>
    <col min="3843" max="3843" width="25.44140625" style="349" customWidth="1"/>
    <col min="3844" max="3850" width="13.88671875" style="349" customWidth="1"/>
    <col min="3851" max="3851" width="14.88671875" style="349" customWidth="1"/>
    <col min="3852" max="3852" width="9" style="349" customWidth="1"/>
    <col min="3853" max="4097" width="9" style="349"/>
    <col min="4098" max="4098" width="5.109375" style="349" bestFit="1" customWidth="1"/>
    <col min="4099" max="4099" width="25.44140625" style="349" customWidth="1"/>
    <col min="4100" max="4106" width="13.88671875" style="349" customWidth="1"/>
    <col min="4107" max="4107" width="14.88671875" style="349" customWidth="1"/>
    <col min="4108" max="4108" width="9" style="349" customWidth="1"/>
    <col min="4109" max="4353" width="9" style="349"/>
    <col min="4354" max="4354" width="5.109375" style="349" bestFit="1" customWidth="1"/>
    <col min="4355" max="4355" width="25.44140625" style="349" customWidth="1"/>
    <col min="4356" max="4362" width="13.88671875" style="349" customWidth="1"/>
    <col min="4363" max="4363" width="14.88671875" style="349" customWidth="1"/>
    <col min="4364" max="4364" width="9" style="349" customWidth="1"/>
    <col min="4365" max="4609" width="9" style="349"/>
    <col min="4610" max="4610" width="5.109375" style="349" bestFit="1" customWidth="1"/>
    <col min="4611" max="4611" width="25.44140625" style="349" customWidth="1"/>
    <col min="4612" max="4618" width="13.88671875" style="349" customWidth="1"/>
    <col min="4619" max="4619" width="14.88671875" style="349" customWidth="1"/>
    <col min="4620" max="4620" width="9" style="349" customWidth="1"/>
    <col min="4621" max="4865" width="9" style="349"/>
    <col min="4866" max="4866" width="5.109375" style="349" bestFit="1" customWidth="1"/>
    <col min="4867" max="4867" width="25.44140625" style="349" customWidth="1"/>
    <col min="4868" max="4874" width="13.88671875" style="349" customWidth="1"/>
    <col min="4875" max="4875" width="14.88671875" style="349" customWidth="1"/>
    <col min="4876" max="4876" width="9" style="349" customWidth="1"/>
    <col min="4877" max="5121" width="9" style="349"/>
    <col min="5122" max="5122" width="5.109375" style="349" bestFit="1" customWidth="1"/>
    <col min="5123" max="5123" width="25.44140625" style="349" customWidth="1"/>
    <col min="5124" max="5130" width="13.88671875" style="349" customWidth="1"/>
    <col min="5131" max="5131" width="14.88671875" style="349" customWidth="1"/>
    <col min="5132" max="5132" width="9" style="349" customWidth="1"/>
    <col min="5133" max="5377" width="9" style="349"/>
    <col min="5378" max="5378" width="5.109375" style="349" bestFit="1" customWidth="1"/>
    <col min="5379" max="5379" width="25.44140625" style="349" customWidth="1"/>
    <col min="5380" max="5386" width="13.88671875" style="349" customWidth="1"/>
    <col min="5387" max="5387" width="14.88671875" style="349" customWidth="1"/>
    <col min="5388" max="5388" width="9" style="349" customWidth="1"/>
    <col min="5389" max="5633" width="9" style="349"/>
    <col min="5634" max="5634" width="5.109375" style="349" bestFit="1" customWidth="1"/>
    <col min="5635" max="5635" width="25.44140625" style="349" customWidth="1"/>
    <col min="5636" max="5642" width="13.88671875" style="349" customWidth="1"/>
    <col min="5643" max="5643" width="14.88671875" style="349" customWidth="1"/>
    <col min="5644" max="5644" width="9" style="349" customWidth="1"/>
    <col min="5645" max="5889" width="9" style="349"/>
    <col min="5890" max="5890" width="5.109375" style="349" bestFit="1" customWidth="1"/>
    <col min="5891" max="5891" width="25.44140625" style="349" customWidth="1"/>
    <col min="5892" max="5898" width="13.88671875" style="349" customWidth="1"/>
    <col min="5899" max="5899" width="14.88671875" style="349" customWidth="1"/>
    <col min="5900" max="5900" width="9" style="349" customWidth="1"/>
    <col min="5901" max="6145" width="9" style="349"/>
    <col min="6146" max="6146" width="5.109375" style="349" bestFit="1" customWidth="1"/>
    <col min="6147" max="6147" width="25.44140625" style="349" customWidth="1"/>
    <col min="6148" max="6154" width="13.88671875" style="349" customWidth="1"/>
    <col min="6155" max="6155" width="14.88671875" style="349" customWidth="1"/>
    <col min="6156" max="6156" width="9" style="349" customWidth="1"/>
    <col min="6157" max="6401" width="9" style="349"/>
    <col min="6402" max="6402" width="5.109375" style="349" bestFit="1" customWidth="1"/>
    <col min="6403" max="6403" width="25.44140625" style="349" customWidth="1"/>
    <col min="6404" max="6410" width="13.88671875" style="349" customWidth="1"/>
    <col min="6411" max="6411" width="14.88671875" style="349" customWidth="1"/>
    <col min="6412" max="6412" width="9" style="349" customWidth="1"/>
    <col min="6413" max="6657" width="9" style="349"/>
    <col min="6658" max="6658" width="5.109375" style="349" bestFit="1" customWidth="1"/>
    <col min="6659" max="6659" width="25.44140625" style="349" customWidth="1"/>
    <col min="6660" max="6666" width="13.88671875" style="349" customWidth="1"/>
    <col min="6667" max="6667" width="14.88671875" style="349" customWidth="1"/>
    <col min="6668" max="6668" width="9" style="349" customWidth="1"/>
    <col min="6669" max="6913" width="9" style="349"/>
    <col min="6914" max="6914" width="5.109375" style="349" bestFit="1" customWidth="1"/>
    <col min="6915" max="6915" width="25.44140625" style="349" customWidth="1"/>
    <col min="6916" max="6922" width="13.88671875" style="349" customWidth="1"/>
    <col min="6923" max="6923" width="14.88671875" style="349" customWidth="1"/>
    <col min="6924" max="6924" width="9" style="349" customWidth="1"/>
    <col min="6925" max="7169" width="9" style="349"/>
    <col min="7170" max="7170" width="5.109375" style="349" bestFit="1" customWidth="1"/>
    <col min="7171" max="7171" width="25.44140625" style="349" customWidth="1"/>
    <col min="7172" max="7178" width="13.88671875" style="349" customWidth="1"/>
    <col min="7179" max="7179" width="14.88671875" style="349" customWidth="1"/>
    <col min="7180" max="7180" width="9" style="349" customWidth="1"/>
    <col min="7181" max="7425" width="9" style="349"/>
    <col min="7426" max="7426" width="5.109375" style="349" bestFit="1" customWidth="1"/>
    <col min="7427" max="7427" width="25.44140625" style="349" customWidth="1"/>
    <col min="7428" max="7434" width="13.88671875" style="349" customWidth="1"/>
    <col min="7435" max="7435" width="14.88671875" style="349" customWidth="1"/>
    <col min="7436" max="7436" width="9" style="349" customWidth="1"/>
    <col min="7437" max="7681" width="9" style="349"/>
    <col min="7682" max="7682" width="5.109375" style="349" bestFit="1" customWidth="1"/>
    <col min="7683" max="7683" width="25.44140625" style="349" customWidth="1"/>
    <col min="7684" max="7690" width="13.88671875" style="349" customWidth="1"/>
    <col min="7691" max="7691" width="14.88671875" style="349" customWidth="1"/>
    <col min="7692" max="7692" width="9" style="349" customWidth="1"/>
    <col min="7693" max="7937" width="9" style="349"/>
    <col min="7938" max="7938" width="5.109375" style="349" bestFit="1" customWidth="1"/>
    <col min="7939" max="7939" width="25.44140625" style="349" customWidth="1"/>
    <col min="7940" max="7946" width="13.88671875" style="349" customWidth="1"/>
    <col min="7947" max="7947" width="14.88671875" style="349" customWidth="1"/>
    <col min="7948" max="7948" width="9" style="349" customWidth="1"/>
    <col min="7949" max="8193" width="9" style="349"/>
    <col min="8194" max="8194" width="5.109375" style="349" bestFit="1" customWidth="1"/>
    <col min="8195" max="8195" width="25.44140625" style="349" customWidth="1"/>
    <col min="8196" max="8202" width="13.88671875" style="349" customWidth="1"/>
    <col min="8203" max="8203" width="14.88671875" style="349" customWidth="1"/>
    <col min="8204" max="8204" width="9" style="349" customWidth="1"/>
    <col min="8205" max="8449" width="9" style="349"/>
    <col min="8450" max="8450" width="5.109375" style="349" bestFit="1" customWidth="1"/>
    <col min="8451" max="8451" width="25.44140625" style="349" customWidth="1"/>
    <col min="8452" max="8458" width="13.88671875" style="349" customWidth="1"/>
    <col min="8459" max="8459" width="14.88671875" style="349" customWidth="1"/>
    <col min="8460" max="8460" width="9" style="349" customWidth="1"/>
    <col min="8461" max="8705" width="9" style="349"/>
    <col min="8706" max="8706" width="5.109375" style="349" bestFit="1" customWidth="1"/>
    <col min="8707" max="8707" width="25.44140625" style="349" customWidth="1"/>
    <col min="8708" max="8714" width="13.88671875" style="349" customWidth="1"/>
    <col min="8715" max="8715" width="14.88671875" style="349" customWidth="1"/>
    <col min="8716" max="8716" width="9" style="349" customWidth="1"/>
    <col min="8717" max="8961" width="9" style="349"/>
    <col min="8962" max="8962" width="5.109375" style="349" bestFit="1" customWidth="1"/>
    <col min="8963" max="8963" width="25.44140625" style="349" customWidth="1"/>
    <col min="8964" max="8970" width="13.88671875" style="349" customWidth="1"/>
    <col min="8971" max="8971" width="14.88671875" style="349" customWidth="1"/>
    <col min="8972" max="8972" width="9" style="349" customWidth="1"/>
    <col min="8973" max="9217" width="9" style="349"/>
    <col min="9218" max="9218" width="5.109375" style="349" bestFit="1" customWidth="1"/>
    <col min="9219" max="9219" width="25.44140625" style="349" customWidth="1"/>
    <col min="9220" max="9226" width="13.88671875" style="349" customWidth="1"/>
    <col min="9227" max="9227" width="14.88671875" style="349" customWidth="1"/>
    <col min="9228" max="9228" width="9" style="349" customWidth="1"/>
    <col min="9229" max="9473" width="9" style="349"/>
    <col min="9474" max="9474" width="5.109375" style="349" bestFit="1" customWidth="1"/>
    <col min="9475" max="9475" width="25.44140625" style="349" customWidth="1"/>
    <col min="9476" max="9482" width="13.88671875" style="349" customWidth="1"/>
    <col min="9483" max="9483" width="14.88671875" style="349" customWidth="1"/>
    <col min="9484" max="9484" width="9" style="349" customWidth="1"/>
    <col min="9485" max="9729" width="9" style="349"/>
    <col min="9730" max="9730" width="5.109375" style="349" bestFit="1" customWidth="1"/>
    <col min="9731" max="9731" width="25.44140625" style="349" customWidth="1"/>
    <col min="9732" max="9738" width="13.88671875" style="349" customWidth="1"/>
    <col min="9739" max="9739" width="14.88671875" style="349" customWidth="1"/>
    <col min="9740" max="9740" width="9" style="349" customWidth="1"/>
    <col min="9741" max="9985" width="9" style="349"/>
    <col min="9986" max="9986" width="5.109375" style="349" bestFit="1" customWidth="1"/>
    <col min="9987" max="9987" width="25.44140625" style="349" customWidth="1"/>
    <col min="9988" max="9994" width="13.88671875" style="349" customWidth="1"/>
    <col min="9995" max="9995" width="14.88671875" style="349" customWidth="1"/>
    <col min="9996" max="9996" width="9" style="349" customWidth="1"/>
    <col min="9997" max="10241" width="9" style="349"/>
    <col min="10242" max="10242" width="5.109375" style="349" bestFit="1" customWidth="1"/>
    <col min="10243" max="10243" width="25.44140625" style="349" customWidth="1"/>
    <col min="10244" max="10250" width="13.88671875" style="349" customWidth="1"/>
    <col min="10251" max="10251" width="14.88671875" style="349" customWidth="1"/>
    <col min="10252" max="10252" width="9" style="349" customWidth="1"/>
    <col min="10253" max="10497" width="9" style="349"/>
    <col min="10498" max="10498" width="5.109375" style="349" bestFit="1" customWidth="1"/>
    <col min="10499" max="10499" width="25.44140625" style="349" customWidth="1"/>
    <col min="10500" max="10506" width="13.88671875" style="349" customWidth="1"/>
    <col min="10507" max="10507" width="14.88671875" style="349" customWidth="1"/>
    <col min="10508" max="10508" width="9" style="349" customWidth="1"/>
    <col min="10509" max="10753" width="9" style="349"/>
    <col min="10754" max="10754" width="5.109375" style="349" bestFit="1" customWidth="1"/>
    <col min="10755" max="10755" width="25.44140625" style="349" customWidth="1"/>
    <col min="10756" max="10762" width="13.88671875" style="349" customWidth="1"/>
    <col min="10763" max="10763" width="14.88671875" style="349" customWidth="1"/>
    <col min="10764" max="10764" width="9" style="349" customWidth="1"/>
    <col min="10765" max="11009" width="9" style="349"/>
    <col min="11010" max="11010" width="5.109375" style="349" bestFit="1" customWidth="1"/>
    <col min="11011" max="11011" width="25.44140625" style="349" customWidth="1"/>
    <col min="11012" max="11018" width="13.88671875" style="349" customWidth="1"/>
    <col min="11019" max="11019" width="14.88671875" style="349" customWidth="1"/>
    <col min="11020" max="11020" width="9" style="349" customWidth="1"/>
    <col min="11021" max="11265" width="9" style="349"/>
    <col min="11266" max="11266" width="5.109375" style="349" bestFit="1" customWidth="1"/>
    <col min="11267" max="11267" width="25.44140625" style="349" customWidth="1"/>
    <col min="11268" max="11274" width="13.88671875" style="349" customWidth="1"/>
    <col min="11275" max="11275" width="14.88671875" style="349" customWidth="1"/>
    <col min="11276" max="11276" width="9" style="349" customWidth="1"/>
    <col min="11277" max="11521" width="9" style="349"/>
    <col min="11522" max="11522" width="5.109375" style="349" bestFit="1" customWidth="1"/>
    <col min="11523" max="11523" width="25.44140625" style="349" customWidth="1"/>
    <col min="11524" max="11530" width="13.88671875" style="349" customWidth="1"/>
    <col min="11531" max="11531" width="14.88671875" style="349" customWidth="1"/>
    <col min="11532" max="11532" width="9" style="349" customWidth="1"/>
    <col min="11533" max="11777" width="9" style="349"/>
    <col min="11778" max="11778" width="5.109375" style="349" bestFit="1" customWidth="1"/>
    <col min="11779" max="11779" width="25.44140625" style="349" customWidth="1"/>
    <col min="11780" max="11786" width="13.88671875" style="349" customWidth="1"/>
    <col min="11787" max="11787" width="14.88671875" style="349" customWidth="1"/>
    <col min="11788" max="11788" width="9" style="349" customWidth="1"/>
    <col min="11789" max="12033" width="9" style="349"/>
    <col min="12034" max="12034" width="5.109375" style="349" bestFit="1" customWidth="1"/>
    <col min="12035" max="12035" width="25.44140625" style="349" customWidth="1"/>
    <col min="12036" max="12042" width="13.88671875" style="349" customWidth="1"/>
    <col min="12043" max="12043" width="14.88671875" style="349" customWidth="1"/>
    <col min="12044" max="12044" width="9" style="349" customWidth="1"/>
    <col min="12045" max="12289" width="9" style="349"/>
    <col min="12290" max="12290" width="5.109375" style="349" bestFit="1" customWidth="1"/>
    <col min="12291" max="12291" width="25.44140625" style="349" customWidth="1"/>
    <col min="12292" max="12298" width="13.88671875" style="349" customWidth="1"/>
    <col min="12299" max="12299" width="14.88671875" style="349" customWidth="1"/>
    <col min="12300" max="12300" width="9" style="349" customWidth="1"/>
    <col min="12301" max="12545" width="9" style="349"/>
    <col min="12546" max="12546" width="5.109375" style="349" bestFit="1" customWidth="1"/>
    <col min="12547" max="12547" width="25.44140625" style="349" customWidth="1"/>
    <col min="12548" max="12554" width="13.88671875" style="349" customWidth="1"/>
    <col min="12555" max="12555" width="14.88671875" style="349" customWidth="1"/>
    <col min="12556" max="12556" width="9" style="349" customWidth="1"/>
    <col min="12557" max="12801" width="9" style="349"/>
    <col min="12802" max="12802" width="5.109375" style="349" bestFit="1" customWidth="1"/>
    <col min="12803" max="12803" width="25.44140625" style="349" customWidth="1"/>
    <col min="12804" max="12810" width="13.88671875" style="349" customWidth="1"/>
    <col min="12811" max="12811" width="14.88671875" style="349" customWidth="1"/>
    <col min="12812" max="12812" width="9" style="349" customWidth="1"/>
    <col min="12813" max="13057" width="9" style="349"/>
    <col min="13058" max="13058" width="5.109375" style="349" bestFit="1" customWidth="1"/>
    <col min="13059" max="13059" width="25.44140625" style="349" customWidth="1"/>
    <col min="13060" max="13066" width="13.88671875" style="349" customWidth="1"/>
    <col min="13067" max="13067" width="14.88671875" style="349" customWidth="1"/>
    <col min="13068" max="13068" width="9" style="349" customWidth="1"/>
    <col min="13069" max="13313" width="9" style="349"/>
    <col min="13314" max="13314" width="5.109375" style="349" bestFit="1" customWidth="1"/>
    <col min="13315" max="13315" width="25.44140625" style="349" customWidth="1"/>
    <col min="13316" max="13322" width="13.88671875" style="349" customWidth="1"/>
    <col min="13323" max="13323" width="14.88671875" style="349" customWidth="1"/>
    <col min="13324" max="13324" width="9" style="349" customWidth="1"/>
    <col min="13325" max="13569" width="9" style="349"/>
    <col min="13570" max="13570" width="5.109375" style="349" bestFit="1" customWidth="1"/>
    <col min="13571" max="13571" width="25.44140625" style="349" customWidth="1"/>
    <col min="13572" max="13578" width="13.88671875" style="349" customWidth="1"/>
    <col min="13579" max="13579" width="14.88671875" style="349" customWidth="1"/>
    <col min="13580" max="13580" width="9" style="349" customWidth="1"/>
    <col min="13581" max="13825" width="9" style="349"/>
    <col min="13826" max="13826" width="5.109375" style="349" bestFit="1" customWidth="1"/>
    <col min="13827" max="13827" width="25.44140625" style="349" customWidth="1"/>
    <col min="13828" max="13834" width="13.88671875" style="349" customWidth="1"/>
    <col min="13835" max="13835" width="14.88671875" style="349" customWidth="1"/>
    <col min="13836" max="13836" width="9" style="349" customWidth="1"/>
    <col min="13837" max="14081" width="9" style="349"/>
    <col min="14082" max="14082" width="5.109375" style="349" bestFit="1" customWidth="1"/>
    <col min="14083" max="14083" width="25.44140625" style="349" customWidth="1"/>
    <col min="14084" max="14090" width="13.88671875" style="349" customWidth="1"/>
    <col min="14091" max="14091" width="14.88671875" style="349" customWidth="1"/>
    <col min="14092" max="14092" width="9" style="349" customWidth="1"/>
    <col min="14093" max="14337" width="9" style="349"/>
    <col min="14338" max="14338" width="5.109375" style="349" bestFit="1" customWidth="1"/>
    <col min="14339" max="14339" width="25.44140625" style="349" customWidth="1"/>
    <col min="14340" max="14346" width="13.88671875" style="349" customWidth="1"/>
    <col min="14347" max="14347" width="14.88671875" style="349" customWidth="1"/>
    <col min="14348" max="14348" width="9" style="349" customWidth="1"/>
    <col min="14349" max="14593" width="9" style="349"/>
    <col min="14594" max="14594" width="5.109375" style="349" bestFit="1" customWidth="1"/>
    <col min="14595" max="14595" width="25.44140625" style="349" customWidth="1"/>
    <col min="14596" max="14602" width="13.88671875" style="349" customWidth="1"/>
    <col min="14603" max="14603" width="14.88671875" style="349" customWidth="1"/>
    <col min="14604" max="14604" width="9" style="349" customWidth="1"/>
    <col min="14605" max="14849" width="9" style="349"/>
    <col min="14850" max="14850" width="5.109375" style="349" bestFit="1" customWidth="1"/>
    <col min="14851" max="14851" width="25.44140625" style="349" customWidth="1"/>
    <col min="14852" max="14858" width="13.88671875" style="349" customWidth="1"/>
    <col min="14859" max="14859" width="14.88671875" style="349" customWidth="1"/>
    <col min="14860" max="14860" width="9" style="349" customWidth="1"/>
    <col min="14861" max="15105" width="9" style="349"/>
    <col min="15106" max="15106" width="5.109375" style="349" bestFit="1" customWidth="1"/>
    <col min="15107" max="15107" width="25.44140625" style="349" customWidth="1"/>
    <col min="15108" max="15114" width="13.88671875" style="349" customWidth="1"/>
    <col min="15115" max="15115" width="14.88671875" style="349" customWidth="1"/>
    <col min="15116" max="15116" width="9" style="349" customWidth="1"/>
    <col min="15117" max="15361" width="9" style="349"/>
    <col min="15362" max="15362" width="5.109375" style="349" bestFit="1" customWidth="1"/>
    <col min="15363" max="15363" width="25.44140625" style="349" customWidth="1"/>
    <col min="15364" max="15370" width="13.88671875" style="349" customWidth="1"/>
    <col min="15371" max="15371" width="14.88671875" style="349" customWidth="1"/>
    <col min="15372" max="15372" width="9" style="349" customWidth="1"/>
    <col min="15373" max="15617" width="9" style="349"/>
    <col min="15618" max="15618" width="5.109375" style="349" bestFit="1" customWidth="1"/>
    <col min="15619" max="15619" width="25.44140625" style="349" customWidth="1"/>
    <col min="15620" max="15626" width="13.88671875" style="349" customWidth="1"/>
    <col min="15627" max="15627" width="14.88671875" style="349" customWidth="1"/>
    <col min="15628" max="15628" width="9" style="349" customWidth="1"/>
    <col min="15629" max="15873" width="9" style="349"/>
    <col min="15874" max="15874" width="5.109375" style="349" bestFit="1" customWidth="1"/>
    <col min="15875" max="15875" width="25.44140625" style="349" customWidth="1"/>
    <col min="15876" max="15882" width="13.88671875" style="349" customWidth="1"/>
    <col min="15883" max="15883" width="14.88671875" style="349" customWidth="1"/>
    <col min="15884" max="15884" width="9" style="349" customWidth="1"/>
    <col min="15885" max="16129" width="9" style="349"/>
    <col min="16130" max="16130" width="5.109375" style="349" bestFit="1" customWidth="1"/>
    <col min="16131" max="16131" width="25.44140625" style="349" customWidth="1"/>
    <col min="16132" max="16138" width="13.88671875" style="349" customWidth="1"/>
    <col min="16139" max="16139" width="14.88671875" style="349" customWidth="1"/>
    <col min="16140" max="16140" width="9" style="349" customWidth="1"/>
    <col min="16141" max="16384" width="9" style="349"/>
  </cols>
  <sheetData>
    <row r="1" spans="1:11">
      <c r="K1" s="350" t="s">
        <v>974</v>
      </c>
    </row>
    <row r="2" spans="1:11" ht="24.9" customHeight="1">
      <c r="A2" s="835" t="s">
        <v>399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</row>
    <row r="3" spans="1:11" ht="24.9" customHeight="1">
      <c r="A3" s="835" t="s">
        <v>817</v>
      </c>
      <c r="B3" s="835"/>
      <c r="C3" s="835"/>
      <c r="D3" s="835"/>
      <c r="E3" s="835"/>
      <c r="F3" s="835"/>
      <c r="G3" s="835"/>
      <c r="H3" s="835"/>
      <c r="I3" s="835"/>
      <c r="J3" s="835"/>
      <c r="K3" s="835"/>
    </row>
    <row r="4" spans="1:11" ht="24.9" customHeight="1">
      <c r="A4" s="835" t="s">
        <v>930</v>
      </c>
      <c r="B4" s="835"/>
      <c r="C4" s="835"/>
      <c r="D4" s="835"/>
      <c r="E4" s="835"/>
      <c r="F4" s="835"/>
      <c r="G4" s="835"/>
      <c r="H4" s="835"/>
      <c r="I4" s="835"/>
      <c r="J4" s="835"/>
      <c r="K4" s="835"/>
    </row>
    <row r="5" spans="1:11" ht="24.9" customHeight="1">
      <c r="A5" s="835" t="s">
        <v>1037</v>
      </c>
      <c r="B5" s="835"/>
      <c r="C5" s="835"/>
      <c r="D5" s="835"/>
      <c r="E5" s="835"/>
      <c r="F5" s="835"/>
      <c r="G5" s="835"/>
      <c r="H5" s="835"/>
      <c r="I5" s="835"/>
      <c r="J5" s="835"/>
      <c r="K5" s="835"/>
    </row>
    <row r="6" spans="1:11" ht="24.9" customHeight="1">
      <c r="A6" s="853"/>
      <c r="B6" s="853"/>
      <c r="C6" s="853"/>
      <c r="D6" s="853"/>
      <c r="E6" s="853"/>
      <c r="F6" s="853"/>
      <c r="G6" s="853"/>
      <c r="H6" s="853"/>
      <c r="I6" s="853"/>
      <c r="J6" s="853"/>
      <c r="K6" s="853"/>
    </row>
    <row r="7" spans="1:11" ht="24.9" customHeight="1">
      <c r="A7" s="836" t="s">
        <v>0</v>
      </c>
      <c r="B7" s="851" t="s">
        <v>2</v>
      </c>
      <c r="C7" s="858" t="s">
        <v>1108</v>
      </c>
      <c r="D7" s="860" t="s">
        <v>1110</v>
      </c>
      <c r="E7" s="858" t="s">
        <v>1109</v>
      </c>
      <c r="F7" s="848"/>
      <c r="G7" s="848"/>
      <c r="H7" s="848"/>
      <c r="I7" s="848"/>
      <c r="J7" s="852"/>
      <c r="K7" s="838" t="s">
        <v>931</v>
      </c>
    </row>
    <row r="8" spans="1:11" ht="24.9" customHeight="1">
      <c r="A8" s="837"/>
      <c r="B8" s="856"/>
      <c r="C8" s="859"/>
      <c r="D8" s="861"/>
      <c r="E8" s="845" t="s">
        <v>897</v>
      </c>
      <c r="F8" s="854" t="s">
        <v>1113</v>
      </c>
      <c r="G8" s="854"/>
      <c r="H8" s="854"/>
      <c r="I8" s="854"/>
      <c r="J8" s="846" t="s">
        <v>932</v>
      </c>
      <c r="K8" s="839"/>
    </row>
    <row r="9" spans="1:11" ht="73.8">
      <c r="A9" s="837"/>
      <c r="B9" s="856"/>
      <c r="C9" s="398" t="s">
        <v>1107</v>
      </c>
      <c r="D9" s="861"/>
      <c r="E9" s="843"/>
      <c r="F9" s="356" t="s">
        <v>933</v>
      </c>
      <c r="G9" s="399" t="s">
        <v>934</v>
      </c>
      <c r="H9" s="400" t="s">
        <v>935</v>
      </c>
      <c r="I9" s="356" t="s">
        <v>268</v>
      </c>
      <c r="J9" s="847"/>
      <c r="K9" s="839"/>
    </row>
    <row r="10" spans="1:11">
      <c r="A10" s="855"/>
      <c r="B10" s="857"/>
      <c r="C10" s="401" t="s">
        <v>686</v>
      </c>
      <c r="D10" s="401" t="s">
        <v>687</v>
      </c>
      <c r="E10" s="401" t="s">
        <v>688</v>
      </c>
      <c r="F10" s="402" t="s">
        <v>390</v>
      </c>
      <c r="G10" s="402" t="s">
        <v>391</v>
      </c>
      <c r="H10" s="401" t="s">
        <v>936</v>
      </c>
      <c r="I10" s="403" t="s">
        <v>1111</v>
      </c>
      <c r="J10" s="404" t="s">
        <v>1112</v>
      </c>
      <c r="K10" s="405" t="s">
        <v>1114</v>
      </c>
    </row>
    <row r="11" spans="1:11" ht="24.9" customHeight="1">
      <c r="A11" s="393">
        <v>1</v>
      </c>
      <c r="B11" s="394" t="s">
        <v>668</v>
      </c>
      <c r="C11" s="124"/>
      <c r="D11" s="126"/>
      <c r="E11" s="126"/>
      <c r="F11" s="124"/>
      <c r="G11" s="124"/>
      <c r="H11" s="124"/>
      <c r="I11" s="124"/>
      <c r="J11" s="126"/>
      <c r="K11" s="126"/>
    </row>
    <row r="12" spans="1:11" ht="24" customHeight="1">
      <c r="A12" s="393">
        <v>2</v>
      </c>
      <c r="B12" s="394" t="s">
        <v>668</v>
      </c>
      <c r="C12" s="126"/>
      <c r="D12" s="126"/>
      <c r="E12" s="126"/>
      <c r="F12" s="126"/>
      <c r="G12" s="126"/>
      <c r="H12" s="126"/>
      <c r="I12" s="126"/>
      <c r="J12" s="126"/>
      <c r="K12" s="126"/>
    </row>
    <row r="13" spans="1:11" ht="24" customHeight="1">
      <c r="A13" s="393"/>
      <c r="B13" s="394"/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1" ht="24.9" customHeight="1">
      <c r="A14" s="393"/>
      <c r="B14" s="394"/>
      <c r="C14" s="126"/>
      <c r="D14" s="127"/>
      <c r="E14" s="126"/>
      <c r="F14" s="126"/>
      <c r="G14" s="126"/>
      <c r="H14" s="126"/>
      <c r="I14" s="126"/>
      <c r="J14" s="126"/>
      <c r="K14" s="126"/>
    </row>
    <row r="15" spans="1:11" ht="24.9" customHeight="1">
      <c r="A15" s="393"/>
      <c r="B15" s="394"/>
      <c r="C15" s="395"/>
      <c r="D15" s="395"/>
      <c r="E15" s="395"/>
      <c r="F15" s="395"/>
      <c r="G15" s="395"/>
      <c r="H15" s="395"/>
      <c r="I15" s="395"/>
      <c r="J15" s="395"/>
      <c r="K15" s="395"/>
    </row>
    <row r="16" spans="1:11" ht="24.9" customHeight="1" thickBot="1">
      <c r="A16" s="841" t="s">
        <v>382</v>
      </c>
      <c r="B16" s="841"/>
      <c r="C16" s="376"/>
      <c r="D16" s="376"/>
      <c r="E16" s="376"/>
      <c r="F16" s="376"/>
      <c r="G16" s="376"/>
      <c r="H16" s="376"/>
      <c r="I16" s="376"/>
      <c r="J16" s="376"/>
      <c r="K16" s="376"/>
    </row>
    <row r="17" spans="1:11" ht="13.35" customHeight="1" thickTop="1">
      <c r="B17" s="349"/>
      <c r="C17" s="123"/>
      <c r="D17" s="123"/>
      <c r="E17" s="123"/>
      <c r="F17" s="123"/>
      <c r="G17" s="123"/>
      <c r="H17" s="123"/>
      <c r="I17" s="123"/>
      <c r="J17" s="123"/>
      <c r="K17" s="123"/>
    </row>
    <row r="18" spans="1:11" ht="24.9" customHeight="1">
      <c r="A18" s="349" t="s">
        <v>822</v>
      </c>
      <c r="C18" s="129"/>
      <c r="D18" s="123"/>
      <c r="E18" s="123"/>
      <c r="F18" s="123"/>
      <c r="G18" s="123"/>
      <c r="H18" s="123"/>
      <c r="I18" s="123"/>
      <c r="J18" s="123"/>
      <c r="K18" s="123"/>
    </row>
    <row r="19" spans="1:11">
      <c r="B19" s="397" t="s">
        <v>937</v>
      </c>
      <c r="C19" s="130"/>
      <c r="D19" s="368"/>
      <c r="J19" s="368"/>
      <c r="K19" s="368"/>
    </row>
    <row r="20" spans="1:11">
      <c r="B20" s="397" t="s">
        <v>938</v>
      </c>
      <c r="C20" s="130"/>
      <c r="D20" s="368"/>
      <c r="J20" s="368"/>
      <c r="K20" s="368"/>
    </row>
    <row r="21" spans="1:11">
      <c r="B21" s="397" t="s">
        <v>939</v>
      </c>
      <c r="C21" s="130"/>
      <c r="D21" s="368"/>
      <c r="J21" s="368"/>
      <c r="K21" s="368"/>
    </row>
    <row r="22" spans="1:11" ht="24.9" customHeight="1">
      <c r="B22" s="349"/>
      <c r="H22" s="719" t="s">
        <v>313</v>
      </c>
      <c r="I22" s="719"/>
      <c r="J22" s="719"/>
      <c r="K22" s="719"/>
    </row>
    <row r="23" spans="1:11" ht="24.9" customHeight="1">
      <c r="H23" s="719" t="s">
        <v>314</v>
      </c>
      <c r="I23" s="719"/>
      <c r="J23" s="719"/>
      <c r="K23" s="719"/>
    </row>
    <row r="24" spans="1:11" ht="24.9" customHeight="1">
      <c r="E24" s="123"/>
      <c r="F24" s="123"/>
      <c r="G24" s="123"/>
      <c r="H24" s="719" t="s">
        <v>310</v>
      </c>
      <c r="I24" s="719"/>
      <c r="J24" s="719"/>
      <c r="K24" s="719"/>
    </row>
    <row r="25" spans="1:11" ht="24.9" customHeight="1"/>
    <row r="26" spans="1:11" ht="24.9" customHeight="1"/>
    <row r="27" spans="1:11" ht="24.9" customHeight="1"/>
    <row r="28" spans="1:11" ht="24.9" customHeight="1"/>
    <row r="29" spans="1:11" ht="24.9" customHeight="1"/>
    <row r="30" spans="1:11" ht="24.9" customHeight="1"/>
    <row r="31" spans="1:11" ht="24.9" customHeight="1"/>
    <row r="32" spans="1:11" ht="24.9" customHeight="1"/>
    <row r="33" spans="2:11" ht="24.9" customHeight="1"/>
    <row r="34" spans="2:11" ht="24.9" customHeight="1"/>
    <row r="35" spans="2:11" ht="24.9" customHeight="1"/>
    <row r="36" spans="2:11" s="352" customFormat="1" ht="24.9" customHeight="1">
      <c r="B36" s="348"/>
      <c r="C36" s="349"/>
      <c r="D36" s="349"/>
      <c r="E36" s="349"/>
      <c r="F36" s="349"/>
      <c r="G36" s="349"/>
      <c r="H36" s="349"/>
      <c r="I36" s="349"/>
      <c r="J36" s="349"/>
      <c r="K36" s="349"/>
    </row>
    <row r="37" spans="2:11" s="352" customFormat="1" ht="24.9" customHeight="1">
      <c r="B37" s="348"/>
      <c r="C37" s="349"/>
      <c r="D37" s="349"/>
      <c r="E37" s="349"/>
      <c r="F37" s="349"/>
      <c r="G37" s="349"/>
      <c r="H37" s="349"/>
      <c r="I37" s="349"/>
      <c r="J37" s="349"/>
      <c r="K37" s="349"/>
    </row>
    <row r="38" spans="2:11" s="352" customFormat="1" ht="24.9" customHeight="1">
      <c r="B38" s="348"/>
      <c r="C38" s="349"/>
      <c r="D38" s="349"/>
      <c r="E38" s="349"/>
      <c r="F38" s="349"/>
      <c r="G38" s="349"/>
      <c r="H38" s="349"/>
      <c r="I38" s="349"/>
      <c r="J38" s="349"/>
      <c r="K38" s="349"/>
    </row>
    <row r="39" spans="2:11" s="352" customFormat="1" ht="24.9" customHeight="1">
      <c r="B39" s="348"/>
      <c r="C39" s="349"/>
      <c r="D39" s="349"/>
      <c r="E39" s="349"/>
      <c r="F39" s="349"/>
      <c r="G39" s="349"/>
      <c r="H39" s="349"/>
      <c r="I39" s="349"/>
      <c r="J39" s="349"/>
      <c r="K39" s="349"/>
    </row>
    <row r="40" spans="2:11" s="352" customFormat="1" ht="24.9" customHeight="1">
      <c r="B40" s="348"/>
      <c r="C40" s="349"/>
      <c r="D40" s="349"/>
      <c r="E40" s="349"/>
      <c r="F40" s="349"/>
      <c r="G40" s="349"/>
      <c r="H40" s="349"/>
      <c r="I40" s="349"/>
      <c r="J40" s="349"/>
      <c r="K40" s="349"/>
    </row>
    <row r="41" spans="2:11" s="352" customFormat="1" ht="24.9" customHeight="1">
      <c r="B41" s="348"/>
      <c r="C41" s="349"/>
      <c r="D41" s="349"/>
      <c r="E41" s="349"/>
      <c r="F41" s="349"/>
      <c r="G41" s="349"/>
      <c r="H41" s="349"/>
      <c r="I41" s="349"/>
      <c r="J41" s="349"/>
      <c r="K41" s="349"/>
    </row>
    <row r="42" spans="2:11" s="352" customFormat="1" ht="24.9" customHeight="1">
      <c r="B42" s="348"/>
      <c r="C42" s="349"/>
      <c r="D42" s="349"/>
      <c r="E42" s="349"/>
      <c r="F42" s="349"/>
      <c r="G42" s="349"/>
      <c r="H42" s="349"/>
      <c r="I42" s="349"/>
      <c r="J42" s="349"/>
      <c r="K42" s="349"/>
    </row>
    <row r="43" spans="2:11" s="352" customFormat="1" ht="24.9" customHeight="1">
      <c r="B43" s="348"/>
      <c r="C43" s="349"/>
      <c r="D43" s="349"/>
      <c r="E43" s="349"/>
      <c r="F43" s="349"/>
      <c r="G43" s="349"/>
      <c r="H43" s="349"/>
      <c r="I43" s="349"/>
      <c r="J43" s="349"/>
      <c r="K43" s="349"/>
    </row>
    <row r="44" spans="2:11" s="352" customFormat="1" ht="24.9" customHeight="1">
      <c r="B44" s="348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2:11" s="352" customFormat="1" ht="24.9" customHeight="1">
      <c r="B45" s="348"/>
      <c r="C45" s="349"/>
      <c r="D45" s="349"/>
      <c r="E45" s="349"/>
      <c r="F45" s="349"/>
      <c r="G45" s="349"/>
      <c r="H45" s="349"/>
      <c r="I45" s="349"/>
      <c r="J45" s="349"/>
      <c r="K45" s="349"/>
    </row>
    <row r="46" spans="2:11" s="352" customFormat="1" ht="24.9" customHeight="1">
      <c r="B46" s="348"/>
      <c r="C46" s="349"/>
      <c r="D46" s="349"/>
      <c r="E46" s="349"/>
      <c r="F46" s="349"/>
      <c r="G46" s="349"/>
      <c r="H46" s="349"/>
      <c r="I46" s="349"/>
      <c r="J46" s="349"/>
      <c r="K46" s="349"/>
    </row>
    <row r="47" spans="2:11" s="352" customFormat="1" ht="24.9" customHeight="1">
      <c r="B47" s="348"/>
      <c r="C47" s="349"/>
      <c r="D47" s="349"/>
      <c r="E47" s="349"/>
      <c r="F47" s="349"/>
      <c r="G47" s="349"/>
      <c r="H47" s="349"/>
      <c r="I47" s="349"/>
      <c r="J47" s="349"/>
      <c r="K47" s="349"/>
    </row>
    <row r="48" spans="2:11" s="352" customFormat="1" ht="24.9" customHeight="1">
      <c r="B48" s="348"/>
      <c r="C48" s="349"/>
      <c r="D48" s="349"/>
      <c r="E48" s="349"/>
      <c r="F48" s="349"/>
      <c r="G48" s="349"/>
      <c r="H48" s="349"/>
      <c r="I48" s="349"/>
      <c r="J48" s="349"/>
      <c r="K48" s="349"/>
    </row>
    <row r="49" spans="2:11" s="352" customFormat="1" ht="24.9" customHeight="1">
      <c r="B49" s="348"/>
      <c r="C49" s="349"/>
      <c r="D49" s="349"/>
      <c r="E49" s="349"/>
      <c r="F49" s="349"/>
      <c r="G49" s="349"/>
      <c r="H49" s="349"/>
      <c r="I49" s="349"/>
      <c r="J49" s="349"/>
      <c r="K49" s="349"/>
    </row>
    <row r="50" spans="2:11" s="352" customFormat="1" ht="24.9" customHeight="1">
      <c r="B50" s="348"/>
      <c r="C50" s="349"/>
      <c r="D50" s="349"/>
      <c r="E50" s="349"/>
      <c r="F50" s="349"/>
      <c r="G50" s="349"/>
      <c r="H50" s="349"/>
      <c r="I50" s="349"/>
      <c r="J50" s="349"/>
      <c r="K50" s="349"/>
    </row>
    <row r="51" spans="2:11" s="352" customFormat="1" ht="24.9" customHeight="1">
      <c r="B51" s="348"/>
      <c r="C51" s="349"/>
      <c r="D51" s="349"/>
      <c r="E51" s="349"/>
      <c r="F51" s="349"/>
      <c r="G51" s="349"/>
      <c r="H51" s="349"/>
      <c r="I51" s="349"/>
      <c r="J51" s="349"/>
      <c r="K51" s="349"/>
    </row>
    <row r="52" spans="2:11" s="352" customFormat="1" ht="24.9" customHeight="1">
      <c r="B52" s="348"/>
      <c r="C52" s="349"/>
      <c r="D52" s="349"/>
      <c r="E52" s="349"/>
      <c r="F52" s="349"/>
      <c r="G52" s="349"/>
      <c r="H52" s="349"/>
      <c r="I52" s="349"/>
      <c r="J52" s="349"/>
      <c r="K52" s="349"/>
    </row>
    <row r="53" spans="2:11" s="352" customFormat="1" ht="24.9" customHeight="1">
      <c r="B53" s="348"/>
      <c r="C53" s="349"/>
      <c r="D53" s="349"/>
      <c r="E53" s="349"/>
      <c r="F53" s="349"/>
      <c r="G53" s="349"/>
      <c r="H53" s="349"/>
      <c r="I53" s="349"/>
      <c r="J53" s="349"/>
      <c r="K53" s="349"/>
    </row>
    <row r="54" spans="2:11" s="352" customFormat="1" ht="24.9" customHeight="1">
      <c r="B54" s="348"/>
      <c r="C54" s="349"/>
      <c r="D54" s="349"/>
      <c r="E54" s="349"/>
      <c r="F54" s="349"/>
      <c r="G54" s="349"/>
      <c r="H54" s="349"/>
      <c r="I54" s="349"/>
      <c r="J54" s="349"/>
      <c r="K54" s="349"/>
    </row>
    <row r="55" spans="2:11" s="352" customFormat="1" ht="24.9" customHeight="1">
      <c r="B55" s="348"/>
      <c r="C55" s="349"/>
      <c r="D55" s="349"/>
      <c r="E55" s="349"/>
      <c r="F55" s="349"/>
      <c r="G55" s="349"/>
      <c r="H55" s="349"/>
      <c r="I55" s="349"/>
      <c r="J55" s="349"/>
      <c r="K55" s="349"/>
    </row>
    <row r="56" spans="2:11" s="352" customFormat="1" ht="24.9" customHeight="1">
      <c r="B56" s="348"/>
      <c r="C56" s="349"/>
      <c r="D56" s="349"/>
      <c r="E56" s="349"/>
      <c r="F56" s="349"/>
      <c r="G56" s="349"/>
      <c r="H56" s="349"/>
      <c r="I56" s="349"/>
      <c r="J56" s="349"/>
      <c r="K56" s="349"/>
    </row>
    <row r="57" spans="2:11" s="352" customFormat="1" ht="24.9" customHeight="1">
      <c r="B57" s="348"/>
      <c r="C57" s="349"/>
      <c r="D57" s="349"/>
      <c r="E57" s="349"/>
      <c r="F57" s="349"/>
      <c r="G57" s="349"/>
      <c r="H57" s="349"/>
      <c r="I57" s="349"/>
      <c r="J57" s="349"/>
      <c r="K57" s="349"/>
    </row>
    <row r="58" spans="2:11" s="352" customFormat="1" ht="24.9" customHeight="1">
      <c r="B58" s="348"/>
      <c r="C58" s="349"/>
      <c r="D58" s="349"/>
      <c r="E58" s="349"/>
      <c r="F58" s="349"/>
      <c r="G58" s="349"/>
      <c r="H58" s="349"/>
      <c r="I58" s="349"/>
      <c r="J58" s="349"/>
      <c r="K58" s="349"/>
    </row>
    <row r="59" spans="2:11" s="352" customFormat="1" ht="24.9" customHeight="1">
      <c r="B59" s="348"/>
      <c r="C59" s="349"/>
      <c r="D59" s="349"/>
      <c r="E59" s="349"/>
      <c r="F59" s="349"/>
      <c r="G59" s="349"/>
      <c r="H59" s="349"/>
      <c r="I59" s="349"/>
      <c r="J59" s="349"/>
      <c r="K59" s="349"/>
    </row>
    <row r="60" spans="2:11" s="352" customFormat="1" ht="24.9" customHeight="1">
      <c r="B60" s="348"/>
      <c r="C60" s="349"/>
      <c r="D60" s="349"/>
      <c r="E60" s="349"/>
      <c r="F60" s="349"/>
      <c r="G60" s="349"/>
      <c r="H60" s="349"/>
      <c r="I60" s="349"/>
      <c r="J60" s="349"/>
      <c r="K60" s="349"/>
    </row>
    <row r="61" spans="2:11" s="352" customFormat="1" ht="24.9" customHeight="1">
      <c r="B61" s="348"/>
      <c r="C61" s="349"/>
      <c r="D61" s="349"/>
      <c r="E61" s="349"/>
      <c r="F61" s="349"/>
      <c r="G61" s="349"/>
      <c r="H61" s="349"/>
      <c r="I61" s="349"/>
      <c r="J61" s="349"/>
      <c r="K61" s="349"/>
    </row>
    <row r="62" spans="2:11" s="352" customFormat="1" ht="24.9" customHeight="1">
      <c r="B62" s="348"/>
      <c r="C62" s="349"/>
      <c r="D62" s="349"/>
      <c r="E62" s="349"/>
      <c r="F62" s="349"/>
      <c r="G62" s="349"/>
      <c r="H62" s="349"/>
      <c r="I62" s="349"/>
      <c r="J62" s="349"/>
      <c r="K62" s="349"/>
    </row>
    <row r="63" spans="2:11" s="352" customFormat="1" ht="24.9" customHeight="1">
      <c r="B63" s="348"/>
      <c r="C63" s="349"/>
      <c r="D63" s="349"/>
      <c r="E63" s="349"/>
      <c r="F63" s="349"/>
      <c r="G63" s="349"/>
      <c r="H63" s="349"/>
      <c r="I63" s="349"/>
      <c r="J63" s="349"/>
      <c r="K63" s="349"/>
    </row>
    <row r="64" spans="2:11" s="352" customFormat="1" ht="24.9" customHeight="1">
      <c r="B64" s="348"/>
      <c r="C64" s="349"/>
      <c r="D64" s="349"/>
      <c r="E64" s="349"/>
      <c r="F64" s="349"/>
      <c r="G64" s="349"/>
      <c r="H64" s="349"/>
      <c r="I64" s="349"/>
      <c r="J64" s="349"/>
      <c r="K64" s="349"/>
    </row>
    <row r="65" spans="2:11" s="352" customFormat="1" ht="24.9" customHeight="1">
      <c r="B65" s="348"/>
      <c r="C65" s="349"/>
      <c r="D65" s="349"/>
      <c r="E65" s="349"/>
      <c r="F65" s="349"/>
      <c r="G65" s="349"/>
      <c r="H65" s="349"/>
      <c r="I65" s="349"/>
      <c r="J65" s="349"/>
      <c r="K65" s="349"/>
    </row>
    <row r="66" spans="2:11" s="352" customFormat="1" ht="24.9" customHeight="1">
      <c r="B66" s="348"/>
      <c r="C66" s="349"/>
      <c r="D66" s="349"/>
      <c r="E66" s="349"/>
      <c r="F66" s="349"/>
      <c r="G66" s="349"/>
      <c r="H66" s="349"/>
      <c r="I66" s="349"/>
      <c r="J66" s="349"/>
      <c r="K66" s="349"/>
    </row>
    <row r="67" spans="2:11" s="352" customFormat="1" ht="24.9" customHeight="1">
      <c r="B67" s="348"/>
      <c r="C67" s="349"/>
      <c r="D67" s="349"/>
      <c r="E67" s="349"/>
      <c r="F67" s="349"/>
      <c r="G67" s="349"/>
      <c r="H67" s="349"/>
      <c r="I67" s="349"/>
      <c r="J67" s="349"/>
      <c r="K67" s="349"/>
    </row>
    <row r="68" spans="2:11" s="352" customFormat="1" ht="24.9" customHeight="1">
      <c r="B68" s="348"/>
      <c r="C68" s="349"/>
      <c r="D68" s="349"/>
      <c r="E68" s="349"/>
      <c r="F68" s="349"/>
      <c r="G68" s="349"/>
      <c r="H68" s="349"/>
      <c r="I68" s="349"/>
      <c r="J68" s="349"/>
      <c r="K68" s="349"/>
    </row>
    <row r="69" spans="2:11" s="352" customFormat="1" ht="24.9" customHeight="1">
      <c r="B69" s="348"/>
      <c r="C69" s="349"/>
      <c r="D69" s="349"/>
      <c r="E69" s="349"/>
      <c r="F69" s="349"/>
      <c r="G69" s="349"/>
      <c r="H69" s="349"/>
      <c r="I69" s="349"/>
      <c r="J69" s="349"/>
      <c r="K69" s="349"/>
    </row>
    <row r="70" spans="2:11" s="352" customFormat="1" ht="24.9" customHeight="1">
      <c r="B70" s="348"/>
      <c r="C70" s="349"/>
      <c r="D70" s="349"/>
      <c r="E70" s="349"/>
      <c r="F70" s="349"/>
      <c r="G70" s="349"/>
      <c r="H70" s="349"/>
      <c r="I70" s="349"/>
      <c r="J70" s="349"/>
      <c r="K70" s="349"/>
    </row>
    <row r="71" spans="2:11" s="352" customFormat="1" ht="24.9" customHeight="1">
      <c r="B71" s="348"/>
      <c r="C71" s="349"/>
      <c r="D71" s="349"/>
      <c r="E71" s="349"/>
      <c r="F71" s="349"/>
      <c r="G71" s="349"/>
      <c r="H71" s="349"/>
      <c r="I71" s="349"/>
      <c r="J71" s="349"/>
      <c r="K71" s="349"/>
    </row>
    <row r="72" spans="2:11" s="352" customFormat="1" ht="24.9" customHeight="1">
      <c r="B72" s="348"/>
      <c r="C72" s="349"/>
      <c r="D72" s="349"/>
      <c r="E72" s="349"/>
      <c r="F72" s="349"/>
      <c r="G72" s="349"/>
      <c r="H72" s="349"/>
      <c r="I72" s="349"/>
      <c r="J72" s="349"/>
      <c r="K72" s="349"/>
    </row>
    <row r="73" spans="2:11" s="352" customFormat="1" ht="24.9" customHeight="1">
      <c r="B73" s="348"/>
      <c r="C73" s="349"/>
      <c r="D73" s="349"/>
      <c r="E73" s="349"/>
      <c r="F73" s="349"/>
      <c r="G73" s="349"/>
      <c r="H73" s="349"/>
      <c r="I73" s="349"/>
      <c r="J73" s="349"/>
      <c r="K73" s="349"/>
    </row>
    <row r="74" spans="2:11" s="352" customFormat="1" ht="24.9" customHeight="1">
      <c r="B74" s="348"/>
      <c r="C74" s="349"/>
      <c r="D74" s="349"/>
      <c r="E74" s="349"/>
      <c r="F74" s="349"/>
      <c r="G74" s="349"/>
      <c r="H74" s="349"/>
      <c r="I74" s="349"/>
      <c r="J74" s="349"/>
      <c r="K74" s="349"/>
    </row>
    <row r="75" spans="2:11" s="352" customFormat="1" ht="24.9" customHeight="1">
      <c r="B75" s="348"/>
      <c r="C75" s="349"/>
      <c r="D75" s="349"/>
      <c r="E75" s="349"/>
      <c r="F75" s="349"/>
      <c r="G75" s="349"/>
      <c r="H75" s="349"/>
      <c r="I75" s="349"/>
      <c r="J75" s="349"/>
      <c r="K75" s="349"/>
    </row>
    <row r="76" spans="2:11" s="352" customFormat="1" ht="24.9" customHeight="1">
      <c r="B76" s="348"/>
      <c r="C76" s="349"/>
      <c r="D76" s="349"/>
      <c r="E76" s="349"/>
      <c r="F76" s="349"/>
      <c r="G76" s="349"/>
      <c r="H76" s="349"/>
      <c r="I76" s="349"/>
      <c r="J76" s="349"/>
      <c r="K76" s="349"/>
    </row>
    <row r="77" spans="2:11" s="352" customFormat="1" ht="24.9" customHeight="1">
      <c r="B77" s="348"/>
      <c r="C77" s="349"/>
      <c r="D77" s="349"/>
      <c r="E77" s="349"/>
      <c r="F77" s="349"/>
      <c r="G77" s="349"/>
      <c r="H77" s="349"/>
      <c r="I77" s="349"/>
      <c r="J77" s="349"/>
      <c r="K77" s="349"/>
    </row>
    <row r="78" spans="2:11" s="352" customFormat="1" ht="24.9" customHeight="1">
      <c r="B78" s="348"/>
      <c r="C78" s="349"/>
      <c r="D78" s="349"/>
      <c r="E78" s="349"/>
      <c r="F78" s="349"/>
      <c r="G78" s="349"/>
      <c r="H78" s="349"/>
      <c r="I78" s="349"/>
      <c r="J78" s="349"/>
      <c r="K78" s="349"/>
    </row>
    <row r="79" spans="2:11" s="352" customFormat="1" ht="24.9" customHeight="1">
      <c r="B79" s="348"/>
      <c r="C79" s="349"/>
      <c r="D79" s="349"/>
      <c r="E79" s="349"/>
      <c r="F79" s="349"/>
      <c r="G79" s="349"/>
      <c r="H79" s="349"/>
      <c r="I79" s="349"/>
      <c r="J79" s="349"/>
      <c r="K79" s="349"/>
    </row>
    <row r="80" spans="2:11" s="352" customFormat="1" ht="24.9" customHeight="1">
      <c r="B80" s="348"/>
      <c r="C80" s="349"/>
      <c r="D80" s="349"/>
      <c r="E80" s="349"/>
      <c r="F80" s="349"/>
      <c r="G80" s="349"/>
      <c r="H80" s="349"/>
      <c r="I80" s="349"/>
      <c r="J80" s="349"/>
      <c r="K80" s="349"/>
    </row>
    <row r="81" spans="2:11" s="352" customFormat="1" ht="24.9" customHeight="1">
      <c r="B81" s="348"/>
      <c r="C81" s="349"/>
      <c r="D81" s="349"/>
      <c r="E81" s="349"/>
      <c r="F81" s="349"/>
      <c r="G81" s="349"/>
      <c r="H81" s="349"/>
      <c r="I81" s="349"/>
      <c r="J81" s="349"/>
      <c r="K81" s="349"/>
    </row>
    <row r="82" spans="2:11" s="352" customFormat="1" ht="24.9" customHeight="1">
      <c r="B82" s="348"/>
      <c r="C82" s="349"/>
      <c r="D82" s="349"/>
      <c r="E82" s="349"/>
      <c r="F82" s="349"/>
      <c r="G82" s="349"/>
      <c r="H82" s="349"/>
      <c r="I82" s="349"/>
      <c r="J82" s="349"/>
      <c r="K82" s="349"/>
    </row>
    <row r="83" spans="2:11" s="352" customFormat="1" ht="24.9" customHeight="1">
      <c r="B83" s="348"/>
      <c r="C83" s="349"/>
      <c r="D83" s="349"/>
      <c r="E83" s="349"/>
      <c r="F83" s="349"/>
      <c r="G83" s="349"/>
      <c r="H83" s="349"/>
      <c r="I83" s="349"/>
      <c r="J83" s="349"/>
      <c r="K83" s="349"/>
    </row>
    <row r="84" spans="2:11" s="352" customFormat="1" ht="24.9" customHeight="1">
      <c r="B84" s="348"/>
      <c r="C84" s="349"/>
      <c r="D84" s="349"/>
      <c r="E84" s="349"/>
      <c r="F84" s="349"/>
      <c r="G84" s="349"/>
      <c r="H84" s="349"/>
      <c r="I84" s="349"/>
      <c r="J84" s="349"/>
      <c r="K84" s="349"/>
    </row>
    <row r="85" spans="2:11" s="352" customFormat="1" ht="24.9" customHeight="1">
      <c r="B85" s="348"/>
      <c r="C85" s="349"/>
      <c r="D85" s="349"/>
      <c r="E85" s="349"/>
      <c r="F85" s="349"/>
      <c r="G85" s="349"/>
      <c r="H85" s="349"/>
      <c r="I85" s="349"/>
      <c r="J85" s="349"/>
      <c r="K85" s="349"/>
    </row>
    <row r="86" spans="2:11" s="352" customFormat="1" ht="24.9" customHeight="1">
      <c r="B86" s="348"/>
      <c r="C86" s="349"/>
      <c r="D86" s="349"/>
      <c r="E86" s="349"/>
      <c r="F86" s="349"/>
      <c r="G86" s="349"/>
      <c r="H86" s="349"/>
      <c r="I86" s="349"/>
      <c r="J86" s="349"/>
      <c r="K86" s="349"/>
    </row>
    <row r="87" spans="2:11" s="352" customFormat="1" ht="24.9" customHeight="1">
      <c r="B87" s="348"/>
      <c r="C87" s="349"/>
      <c r="D87" s="349"/>
      <c r="E87" s="349"/>
      <c r="F87" s="349"/>
      <c r="G87" s="349"/>
      <c r="H87" s="349"/>
      <c r="I87" s="349"/>
      <c r="J87" s="349"/>
      <c r="K87" s="349"/>
    </row>
    <row r="88" spans="2:11" s="352" customFormat="1" ht="24.9" customHeight="1">
      <c r="B88" s="348"/>
      <c r="C88" s="349"/>
      <c r="D88" s="349"/>
      <c r="E88" s="349"/>
      <c r="F88" s="349"/>
      <c r="G88" s="349"/>
      <c r="H88" s="349"/>
      <c r="I88" s="349"/>
      <c r="J88" s="349"/>
      <c r="K88" s="349"/>
    </row>
    <row r="89" spans="2:11" s="352" customFormat="1" ht="24.9" customHeight="1">
      <c r="B89" s="348"/>
      <c r="C89" s="349"/>
      <c r="D89" s="349"/>
      <c r="E89" s="349"/>
      <c r="F89" s="349"/>
      <c r="G89" s="349"/>
      <c r="H89" s="349"/>
      <c r="I89" s="349"/>
      <c r="J89" s="349"/>
      <c r="K89" s="349"/>
    </row>
    <row r="90" spans="2:11" s="352" customFormat="1" ht="24.9" customHeight="1">
      <c r="B90" s="348"/>
      <c r="C90" s="349"/>
      <c r="D90" s="349"/>
      <c r="E90" s="349"/>
      <c r="F90" s="349"/>
      <c r="G90" s="349"/>
      <c r="H90" s="349"/>
      <c r="I90" s="349"/>
      <c r="J90" s="349"/>
      <c r="K90" s="349"/>
    </row>
    <row r="91" spans="2:11" s="352" customFormat="1" ht="24.9" customHeight="1">
      <c r="B91" s="348"/>
      <c r="C91" s="349"/>
      <c r="D91" s="349"/>
      <c r="E91" s="349"/>
      <c r="F91" s="349"/>
      <c r="G91" s="349"/>
      <c r="H91" s="349"/>
      <c r="I91" s="349"/>
      <c r="J91" s="349"/>
      <c r="K91" s="349"/>
    </row>
    <row r="92" spans="2:11" s="352" customFormat="1" ht="24.9" customHeight="1">
      <c r="B92" s="348"/>
      <c r="C92" s="349"/>
      <c r="D92" s="349"/>
      <c r="E92" s="349"/>
      <c r="F92" s="349"/>
      <c r="G92" s="349"/>
      <c r="H92" s="349"/>
      <c r="I92" s="349"/>
      <c r="J92" s="349"/>
      <c r="K92" s="349"/>
    </row>
    <row r="93" spans="2:11" s="352" customFormat="1" ht="24.9" customHeight="1">
      <c r="B93" s="348"/>
      <c r="C93" s="349"/>
      <c r="D93" s="349"/>
      <c r="E93" s="349"/>
      <c r="F93" s="349"/>
      <c r="G93" s="349"/>
      <c r="H93" s="349"/>
      <c r="I93" s="349"/>
      <c r="J93" s="349"/>
      <c r="K93" s="349"/>
    </row>
    <row r="94" spans="2:11" s="352" customFormat="1" ht="24.9" customHeight="1">
      <c r="B94" s="348"/>
      <c r="C94" s="349"/>
      <c r="D94" s="349"/>
      <c r="E94" s="349"/>
      <c r="F94" s="349"/>
      <c r="G94" s="349"/>
      <c r="H94" s="349"/>
      <c r="I94" s="349"/>
      <c r="J94" s="349"/>
      <c r="K94" s="349"/>
    </row>
    <row r="95" spans="2:11" s="352" customFormat="1" ht="24.9" customHeight="1">
      <c r="B95" s="348"/>
      <c r="C95" s="349"/>
      <c r="D95" s="349"/>
      <c r="E95" s="349"/>
      <c r="F95" s="349"/>
      <c r="G95" s="349"/>
      <c r="H95" s="349"/>
      <c r="I95" s="349"/>
      <c r="J95" s="349"/>
      <c r="K95" s="349"/>
    </row>
    <row r="96" spans="2:11" s="352" customFormat="1" ht="24.9" customHeight="1">
      <c r="B96" s="348"/>
      <c r="C96" s="349"/>
      <c r="D96" s="349"/>
      <c r="E96" s="349"/>
      <c r="F96" s="349"/>
      <c r="G96" s="349"/>
      <c r="H96" s="349"/>
      <c r="I96" s="349"/>
      <c r="J96" s="349"/>
      <c r="K96" s="349"/>
    </row>
    <row r="97" spans="2:11" s="352" customFormat="1" ht="24.9" customHeight="1">
      <c r="B97" s="348"/>
      <c r="C97" s="349"/>
      <c r="D97" s="349"/>
      <c r="E97" s="349"/>
      <c r="F97" s="349"/>
      <c r="G97" s="349"/>
      <c r="H97" s="349"/>
      <c r="I97" s="349"/>
      <c r="J97" s="349"/>
      <c r="K97" s="349"/>
    </row>
    <row r="98" spans="2:11" s="352" customFormat="1" ht="24.9" customHeight="1">
      <c r="B98" s="348"/>
      <c r="C98" s="349"/>
      <c r="D98" s="349"/>
      <c r="E98" s="349"/>
      <c r="F98" s="349"/>
      <c r="G98" s="349"/>
      <c r="H98" s="349"/>
      <c r="I98" s="349"/>
      <c r="J98" s="349"/>
      <c r="K98" s="349"/>
    </row>
    <row r="99" spans="2:11" s="352" customFormat="1" ht="24.9" customHeight="1">
      <c r="B99" s="348"/>
      <c r="C99" s="349"/>
      <c r="D99" s="349"/>
      <c r="E99" s="349"/>
      <c r="F99" s="349"/>
      <c r="G99" s="349"/>
      <c r="H99" s="349"/>
      <c r="I99" s="349"/>
      <c r="J99" s="349"/>
      <c r="K99" s="349"/>
    </row>
    <row r="100" spans="2:11" s="352" customFormat="1" ht="24.9" customHeight="1">
      <c r="B100" s="348"/>
      <c r="C100" s="349"/>
      <c r="D100" s="349"/>
      <c r="E100" s="349"/>
      <c r="F100" s="349"/>
      <c r="G100" s="349"/>
      <c r="H100" s="349"/>
      <c r="I100" s="349"/>
      <c r="J100" s="349"/>
      <c r="K100" s="349"/>
    </row>
    <row r="101" spans="2:11" s="352" customFormat="1" ht="24.9" customHeight="1">
      <c r="B101" s="348"/>
      <c r="C101" s="349"/>
      <c r="D101" s="349"/>
      <c r="E101" s="349"/>
      <c r="F101" s="349"/>
      <c r="G101" s="349"/>
      <c r="H101" s="349"/>
      <c r="I101" s="349"/>
      <c r="J101" s="349"/>
      <c r="K101" s="349"/>
    </row>
    <row r="102" spans="2:11" s="352" customFormat="1" ht="24.9" customHeight="1">
      <c r="B102" s="348"/>
      <c r="C102" s="349"/>
      <c r="D102" s="349"/>
      <c r="E102" s="349"/>
      <c r="F102" s="349"/>
      <c r="G102" s="349"/>
      <c r="H102" s="349"/>
      <c r="I102" s="349"/>
      <c r="J102" s="349"/>
      <c r="K102" s="349"/>
    </row>
    <row r="103" spans="2:11" s="352" customFormat="1" ht="24.9" customHeight="1">
      <c r="B103" s="348"/>
      <c r="C103" s="349"/>
      <c r="D103" s="349"/>
      <c r="E103" s="349"/>
      <c r="F103" s="349"/>
      <c r="G103" s="349"/>
      <c r="H103" s="349"/>
      <c r="I103" s="349"/>
      <c r="J103" s="349"/>
      <c r="K103" s="349"/>
    </row>
    <row r="104" spans="2:11" s="352" customFormat="1" ht="24.9" customHeight="1">
      <c r="B104" s="348"/>
      <c r="C104" s="349"/>
      <c r="D104" s="349"/>
      <c r="E104" s="349"/>
      <c r="F104" s="349"/>
      <c r="G104" s="349"/>
      <c r="H104" s="349"/>
      <c r="I104" s="349"/>
      <c r="J104" s="349"/>
      <c r="K104" s="349"/>
    </row>
    <row r="105" spans="2:11" s="352" customFormat="1" ht="24.9" customHeight="1">
      <c r="B105" s="348"/>
      <c r="C105" s="349"/>
      <c r="D105" s="349"/>
      <c r="E105" s="349"/>
      <c r="F105" s="349"/>
      <c r="G105" s="349"/>
      <c r="H105" s="349"/>
      <c r="I105" s="349"/>
      <c r="J105" s="349"/>
      <c r="K105" s="349"/>
    </row>
    <row r="106" spans="2:11" s="352" customFormat="1" ht="24.9" customHeight="1">
      <c r="B106" s="348"/>
      <c r="C106" s="349"/>
      <c r="D106" s="349"/>
      <c r="E106" s="349"/>
      <c r="F106" s="349"/>
      <c r="G106" s="349"/>
      <c r="H106" s="349"/>
      <c r="I106" s="349"/>
      <c r="J106" s="349"/>
      <c r="K106" s="349"/>
    </row>
    <row r="107" spans="2:11" s="352" customFormat="1" ht="24.9" customHeight="1">
      <c r="B107" s="348"/>
      <c r="C107" s="349"/>
      <c r="D107" s="349"/>
      <c r="E107" s="349"/>
      <c r="F107" s="349"/>
      <c r="G107" s="349"/>
      <c r="H107" s="349"/>
      <c r="I107" s="349"/>
      <c r="J107" s="349"/>
      <c r="K107" s="349"/>
    </row>
    <row r="108" spans="2:11" s="352" customFormat="1" ht="24.9" customHeight="1">
      <c r="B108" s="348"/>
      <c r="C108" s="349"/>
      <c r="D108" s="349"/>
      <c r="E108" s="349"/>
      <c r="F108" s="349"/>
      <c r="G108" s="349"/>
      <c r="H108" s="349"/>
      <c r="I108" s="349"/>
      <c r="J108" s="349"/>
      <c r="K108" s="349"/>
    </row>
    <row r="109" spans="2:11" s="352" customFormat="1" ht="24.9" customHeight="1">
      <c r="B109" s="348"/>
      <c r="C109" s="349"/>
      <c r="D109" s="349"/>
      <c r="E109" s="349"/>
      <c r="F109" s="349"/>
      <c r="G109" s="349"/>
      <c r="H109" s="349"/>
      <c r="I109" s="349"/>
      <c r="J109" s="349"/>
      <c r="K109" s="349"/>
    </row>
    <row r="110" spans="2:11" s="352" customFormat="1" ht="24.9" customHeight="1">
      <c r="B110" s="348"/>
      <c r="C110" s="349"/>
      <c r="D110" s="349"/>
      <c r="E110" s="349"/>
      <c r="F110" s="349"/>
      <c r="G110" s="349"/>
      <c r="H110" s="349"/>
      <c r="I110" s="349"/>
      <c r="J110" s="349"/>
      <c r="K110" s="349"/>
    </row>
    <row r="111" spans="2:11" s="352" customFormat="1" ht="24.9" customHeight="1">
      <c r="B111" s="348"/>
      <c r="C111" s="349"/>
      <c r="D111" s="349"/>
      <c r="E111" s="349"/>
      <c r="F111" s="349"/>
      <c r="G111" s="349"/>
      <c r="H111" s="349"/>
      <c r="I111" s="349"/>
      <c r="J111" s="349"/>
      <c r="K111" s="349"/>
    </row>
    <row r="112" spans="2:11" s="352" customFormat="1" ht="24.9" customHeight="1">
      <c r="B112" s="348"/>
      <c r="C112" s="349"/>
      <c r="D112" s="349"/>
      <c r="E112" s="349"/>
      <c r="F112" s="349"/>
      <c r="G112" s="349"/>
      <c r="H112" s="349"/>
      <c r="I112" s="349"/>
      <c r="J112" s="349"/>
      <c r="K112" s="349"/>
    </row>
    <row r="113" spans="2:11" s="352" customFormat="1" ht="24.9" customHeight="1">
      <c r="B113" s="348"/>
      <c r="C113" s="349"/>
      <c r="D113" s="349"/>
      <c r="E113" s="349"/>
      <c r="F113" s="349"/>
      <c r="G113" s="349"/>
      <c r="H113" s="349"/>
      <c r="I113" s="349"/>
      <c r="J113" s="349"/>
      <c r="K113" s="349"/>
    </row>
    <row r="114" spans="2:11" s="352" customFormat="1" ht="24.9" customHeight="1">
      <c r="B114" s="348"/>
      <c r="C114" s="349"/>
      <c r="D114" s="349"/>
      <c r="E114" s="349"/>
      <c r="F114" s="349"/>
      <c r="G114" s="349"/>
      <c r="H114" s="349"/>
      <c r="I114" s="349"/>
      <c r="J114" s="349"/>
      <c r="K114" s="349"/>
    </row>
    <row r="115" spans="2:11" s="352" customFormat="1" ht="24.9" customHeight="1">
      <c r="B115" s="348"/>
      <c r="C115" s="349"/>
      <c r="D115" s="349"/>
      <c r="E115" s="349"/>
      <c r="F115" s="349"/>
      <c r="G115" s="349"/>
      <c r="H115" s="349"/>
      <c r="I115" s="349"/>
      <c r="J115" s="349"/>
      <c r="K115" s="349"/>
    </row>
    <row r="116" spans="2:11" s="352" customFormat="1" ht="24.9" customHeight="1">
      <c r="B116" s="348"/>
      <c r="C116" s="349"/>
      <c r="D116" s="349"/>
      <c r="E116" s="349"/>
      <c r="F116" s="349"/>
      <c r="G116" s="349"/>
      <c r="H116" s="349"/>
      <c r="I116" s="349"/>
      <c r="J116" s="349"/>
      <c r="K116" s="349"/>
    </row>
    <row r="117" spans="2:11" s="352" customFormat="1" ht="24.9" customHeight="1">
      <c r="B117" s="348"/>
      <c r="C117" s="349"/>
      <c r="D117" s="349"/>
      <c r="E117" s="349"/>
      <c r="F117" s="349"/>
      <c r="G117" s="349"/>
      <c r="H117" s="349"/>
      <c r="I117" s="349"/>
      <c r="J117" s="349"/>
      <c r="K117" s="349"/>
    </row>
    <row r="118" spans="2:11" s="352" customFormat="1" ht="24.9" customHeight="1">
      <c r="B118" s="348"/>
      <c r="C118" s="349"/>
      <c r="D118" s="349"/>
      <c r="E118" s="349"/>
      <c r="F118" s="349"/>
      <c r="G118" s="349"/>
      <c r="H118" s="349"/>
      <c r="I118" s="349"/>
      <c r="J118" s="349"/>
      <c r="K118" s="349"/>
    </row>
    <row r="119" spans="2:11" s="352" customFormat="1" ht="24.9" customHeight="1">
      <c r="B119" s="348"/>
      <c r="C119" s="349"/>
      <c r="D119" s="349"/>
      <c r="E119" s="349"/>
      <c r="F119" s="349"/>
      <c r="G119" s="349"/>
      <c r="H119" s="349"/>
      <c r="I119" s="349"/>
      <c r="J119" s="349"/>
      <c r="K119" s="349"/>
    </row>
    <row r="120" spans="2:11" s="352" customFormat="1" ht="24.9" customHeight="1">
      <c r="B120" s="348"/>
      <c r="C120" s="349"/>
      <c r="D120" s="349"/>
      <c r="E120" s="349"/>
      <c r="F120" s="349"/>
      <c r="G120" s="349"/>
      <c r="H120" s="349"/>
      <c r="I120" s="349"/>
      <c r="J120" s="349"/>
      <c r="K120" s="349"/>
    </row>
    <row r="121" spans="2:11" s="352" customFormat="1" ht="24.9" customHeight="1">
      <c r="B121" s="348"/>
      <c r="C121" s="349"/>
      <c r="D121" s="349"/>
      <c r="E121" s="349"/>
      <c r="F121" s="349"/>
      <c r="G121" s="349"/>
      <c r="H121" s="349"/>
      <c r="I121" s="349"/>
      <c r="J121" s="349"/>
      <c r="K121" s="349"/>
    </row>
    <row r="122" spans="2:11" s="352" customFormat="1" ht="24.9" customHeight="1">
      <c r="B122" s="348"/>
      <c r="C122" s="349"/>
      <c r="D122" s="349"/>
      <c r="E122" s="349"/>
      <c r="F122" s="349"/>
      <c r="G122" s="349"/>
      <c r="H122" s="349"/>
      <c r="I122" s="349"/>
      <c r="J122" s="349"/>
      <c r="K122" s="349"/>
    </row>
    <row r="123" spans="2:11" s="352" customFormat="1" ht="24.9" customHeight="1">
      <c r="B123" s="348"/>
      <c r="C123" s="349"/>
      <c r="D123" s="349"/>
      <c r="E123" s="349"/>
      <c r="F123" s="349"/>
      <c r="G123" s="349"/>
      <c r="H123" s="349"/>
      <c r="I123" s="349"/>
      <c r="J123" s="349"/>
      <c r="K123" s="349"/>
    </row>
    <row r="124" spans="2:11" s="352" customFormat="1" ht="24.9" customHeight="1">
      <c r="B124" s="348"/>
      <c r="C124" s="349"/>
      <c r="D124" s="349"/>
      <c r="E124" s="349"/>
      <c r="F124" s="349"/>
      <c r="G124" s="349"/>
      <c r="H124" s="349"/>
      <c r="I124" s="349"/>
      <c r="J124" s="349"/>
      <c r="K124" s="349"/>
    </row>
    <row r="125" spans="2:11" s="352" customFormat="1" ht="24.9" customHeight="1">
      <c r="B125" s="348"/>
      <c r="C125" s="349"/>
      <c r="D125" s="349"/>
      <c r="E125" s="349"/>
      <c r="F125" s="349"/>
      <c r="G125" s="349"/>
      <c r="H125" s="349"/>
      <c r="I125" s="349"/>
      <c r="J125" s="349"/>
      <c r="K125" s="349"/>
    </row>
    <row r="126" spans="2:11" s="352" customFormat="1" ht="24.9" customHeight="1">
      <c r="B126" s="348"/>
      <c r="C126" s="349"/>
      <c r="D126" s="349"/>
      <c r="E126" s="349"/>
      <c r="F126" s="349"/>
      <c r="G126" s="349"/>
      <c r="H126" s="349"/>
      <c r="I126" s="349"/>
      <c r="J126" s="349"/>
      <c r="K126" s="349"/>
    </row>
    <row r="127" spans="2:11" s="352" customFormat="1" ht="24.9" customHeight="1">
      <c r="B127" s="348"/>
      <c r="C127" s="349"/>
      <c r="D127" s="349"/>
      <c r="E127" s="349"/>
      <c r="F127" s="349"/>
      <c r="G127" s="349"/>
      <c r="H127" s="349"/>
      <c r="I127" s="349"/>
      <c r="J127" s="349"/>
      <c r="K127" s="349"/>
    </row>
    <row r="128" spans="2:11" s="352" customFormat="1" ht="24.9" customHeight="1">
      <c r="B128" s="348"/>
      <c r="C128" s="349"/>
      <c r="D128" s="349"/>
      <c r="E128" s="349"/>
      <c r="F128" s="349"/>
      <c r="G128" s="349"/>
      <c r="H128" s="349"/>
      <c r="I128" s="349"/>
      <c r="J128" s="349"/>
      <c r="K128" s="349"/>
    </row>
    <row r="129" spans="2:11" s="352" customFormat="1" ht="24.9" customHeight="1">
      <c r="B129" s="348"/>
      <c r="C129" s="349"/>
      <c r="D129" s="349"/>
      <c r="E129" s="349"/>
      <c r="F129" s="349"/>
      <c r="G129" s="349"/>
      <c r="H129" s="349"/>
      <c r="I129" s="349"/>
      <c r="J129" s="349"/>
      <c r="K129" s="349"/>
    </row>
    <row r="130" spans="2:11" s="352" customFormat="1" ht="24.9" customHeight="1">
      <c r="B130" s="348"/>
      <c r="C130" s="349"/>
      <c r="D130" s="349"/>
      <c r="E130" s="349"/>
      <c r="F130" s="349"/>
      <c r="G130" s="349"/>
      <c r="H130" s="349"/>
      <c r="I130" s="349"/>
      <c r="J130" s="349"/>
      <c r="K130" s="349"/>
    </row>
    <row r="131" spans="2:11" s="352" customFormat="1" ht="24.9" customHeight="1">
      <c r="B131" s="348"/>
      <c r="C131" s="349"/>
      <c r="D131" s="349"/>
      <c r="E131" s="349"/>
      <c r="F131" s="349"/>
      <c r="G131" s="349"/>
      <c r="H131" s="349"/>
      <c r="I131" s="349"/>
      <c r="J131" s="349"/>
      <c r="K131" s="349"/>
    </row>
    <row r="132" spans="2:11" s="352" customFormat="1" ht="24.9" customHeight="1">
      <c r="B132" s="348"/>
      <c r="C132" s="349"/>
      <c r="D132" s="349"/>
      <c r="E132" s="349"/>
      <c r="F132" s="349"/>
      <c r="G132" s="349"/>
      <c r="H132" s="349"/>
      <c r="I132" s="349"/>
      <c r="J132" s="349"/>
      <c r="K132" s="349"/>
    </row>
    <row r="133" spans="2:11" s="352" customFormat="1" ht="24.9" customHeight="1">
      <c r="B133" s="348"/>
      <c r="C133" s="349"/>
      <c r="D133" s="349"/>
      <c r="E133" s="349"/>
      <c r="F133" s="349"/>
      <c r="G133" s="349"/>
      <c r="H133" s="349"/>
      <c r="I133" s="349"/>
      <c r="J133" s="349"/>
      <c r="K133" s="349"/>
    </row>
    <row r="134" spans="2:11" s="352" customFormat="1" ht="24.9" customHeight="1">
      <c r="B134" s="348"/>
      <c r="C134" s="349"/>
      <c r="D134" s="349"/>
      <c r="E134" s="349"/>
      <c r="F134" s="349"/>
      <c r="G134" s="349"/>
      <c r="H134" s="349"/>
      <c r="I134" s="349"/>
      <c r="J134" s="349"/>
      <c r="K134" s="349"/>
    </row>
    <row r="135" spans="2:11" s="352" customFormat="1" ht="24.9" customHeight="1">
      <c r="B135" s="348"/>
      <c r="C135" s="349"/>
      <c r="D135" s="349"/>
      <c r="E135" s="349"/>
      <c r="F135" s="349"/>
      <c r="G135" s="349"/>
      <c r="H135" s="349"/>
      <c r="I135" s="349"/>
      <c r="J135" s="349"/>
      <c r="K135" s="349"/>
    </row>
    <row r="136" spans="2:11" s="352" customFormat="1" ht="24.9" customHeight="1">
      <c r="B136" s="348"/>
      <c r="C136" s="349"/>
      <c r="D136" s="349"/>
      <c r="E136" s="349"/>
      <c r="F136" s="349"/>
      <c r="G136" s="349"/>
      <c r="H136" s="349"/>
      <c r="I136" s="349"/>
      <c r="J136" s="349"/>
      <c r="K136" s="349"/>
    </row>
    <row r="137" spans="2:11" s="352" customFormat="1" ht="24.9" customHeight="1">
      <c r="B137" s="348"/>
      <c r="C137" s="349"/>
      <c r="D137" s="349"/>
      <c r="E137" s="349"/>
      <c r="F137" s="349"/>
      <c r="G137" s="349"/>
      <c r="H137" s="349"/>
      <c r="I137" s="349"/>
      <c r="J137" s="349"/>
      <c r="K137" s="349"/>
    </row>
    <row r="138" spans="2:11" s="352" customFormat="1" ht="24.9" customHeight="1">
      <c r="B138" s="348"/>
      <c r="C138" s="349"/>
      <c r="D138" s="349"/>
      <c r="E138" s="349"/>
      <c r="F138" s="349"/>
      <c r="G138" s="349"/>
      <c r="H138" s="349"/>
      <c r="I138" s="349"/>
      <c r="J138" s="349"/>
      <c r="K138" s="349"/>
    </row>
    <row r="139" spans="2:11" s="352" customFormat="1" ht="24.9" customHeight="1">
      <c r="B139" s="348"/>
      <c r="C139" s="349"/>
      <c r="D139" s="349"/>
      <c r="E139" s="349"/>
      <c r="F139" s="349"/>
      <c r="G139" s="349"/>
      <c r="H139" s="349"/>
      <c r="I139" s="349"/>
      <c r="J139" s="349"/>
      <c r="K139" s="349"/>
    </row>
    <row r="140" spans="2:11" s="352" customFormat="1" ht="24.9" customHeight="1">
      <c r="B140" s="348"/>
      <c r="C140" s="349"/>
      <c r="D140" s="349"/>
      <c r="E140" s="349"/>
      <c r="F140" s="349"/>
      <c r="G140" s="349"/>
      <c r="H140" s="349"/>
      <c r="I140" s="349"/>
      <c r="J140" s="349"/>
      <c r="K140" s="349"/>
    </row>
    <row r="141" spans="2:11" s="352" customFormat="1" ht="24.9" customHeight="1">
      <c r="B141" s="348"/>
      <c r="C141" s="349"/>
      <c r="D141" s="349"/>
      <c r="E141" s="349"/>
      <c r="F141" s="349"/>
      <c r="G141" s="349"/>
      <c r="H141" s="349"/>
      <c r="I141" s="349"/>
      <c r="J141" s="349"/>
      <c r="K141" s="349"/>
    </row>
    <row r="142" spans="2:11" s="352" customFormat="1" ht="24.9" customHeight="1">
      <c r="B142" s="348"/>
      <c r="C142" s="349"/>
      <c r="D142" s="349"/>
      <c r="E142" s="349"/>
      <c r="F142" s="349"/>
      <c r="G142" s="349"/>
      <c r="H142" s="349"/>
      <c r="I142" s="349"/>
      <c r="J142" s="349"/>
      <c r="K142" s="349"/>
    </row>
    <row r="143" spans="2:11" s="352" customFormat="1" ht="24.9" customHeight="1">
      <c r="B143" s="348"/>
      <c r="C143" s="349"/>
      <c r="D143" s="349"/>
      <c r="E143" s="349"/>
      <c r="F143" s="349"/>
      <c r="G143" s="349"/>
      <c r="H143" s="349"/>
      <c r="I143" s="349"/>
      <c r="J143" s="349"/>
      <c r="K143" s="349"/>
    </row>
    <row r="144" spans="2:11" s="352" customFormat="1" ht="24.9" customHeight="1">
      <c r="B144" s="348"/>
      <c r="C144" s="349"/>
      <c r="D144" s="349"/>
      <c r="E144" s="349"/>
      <c r="F144" s="349"/>
      <c r="G144" s="349"/>
      <c r="H144" s="349"/>
      <c r="I144" s="349"/>
      <c r="J144" s="349"/>
      <c r="K144" s="349"/>
    </row>
    <row r="145" spans="2:11" s="352" customFormat="1" ht="24.9" customHeight="1">
      <c r="B145" s="348"/>
      <c r="C145" s="349"/>
      <c r="D145" s="349"/>
      <c r="E145" s="349"/>
      <c r="F145" s="349"/>
      <c r="G145" s="349"/>
      <c r="H145" s="349"/>
      <c r="I145" s="349"/>
      <c r="J145" s="349"/>
      <c r="K145" s="349"/>
    </row>
    <row r="146" spans="2:11" s="352" customFormat="1" ht="24.9" customHeight="1">
      <c r="B146" s="348"/>
      <c r="C146" s="349"/>
      <c r="D146" s="349"/>
      <c r="E146" s="349"/>
      <c r="F146" s="349"/>
      <c r="G146" s="349"/>
      <c r="H146" s="349"/>
      <c r="I146" s="349"/>
      <c r="J146" s="349"/>
      <c r="K146" s="349"/>
    </row>
    <row r="147" spans="2:11" s="352" customFormat="1" ht="24.9" customHeight="1">
      <c r="B147" s="348"/>
      <c r="C147" s="349"/>
      <c r="D147" s="349"/>
      <c r="E147" s="349"/>
      <c r="F147" s="349"/>
      <c r="G147" s="349"/>
      <c r="H147" s="349"/>
      <c r="I147" s="349"/>
      <c r="J147" s="349"/>
      <c r="K147" s="349"/>
    </row>
    <row r="148" spans="2:11" s="352" customFormat="1" ht="24.9" customHeight="1">
      <c r="B148" s="348"/>
      <c r="C148" s="349"/>
      <c r="D148" s="349"/>
      <c r="E148" s="349"/>
      <c r="F148" s="349"/>
      <c r="G148" s="349"/>
      <c r="H148" s="349"/>
      <c r="I148" s="349"/>
      <c r="J148" s="349"/>
      <c r="K148" s="349"/>
    </row>
    <row r="149" spans="2:11" s="352" customFormat="1" ht="24.9" customHeight="1">
      <c r="B149" s="348"/>
      <c r="C149" s="349"/>
      <c r="D149" s="349"/>
      <c r="E149" s="349"/>
      <c r="F149" s="349"/>
      <c r="G149" s="349"/>
      <c r="H149" s="349"/>
      <c r="I149" s="349"/>
      <c r="J149" s="349"/>
      <c r="K149" s="349"/>
    </row>
    <row r="150" spans="2:11" s="352" customFormat="1" ht="24.9" customHeight="1">
      <c r="B150" s="348"/>
      <c r="C150" s="349"/>
      <c r="D150" s="349"/>
      <c r="E150" s="349"/>
      <c r="F150" s="349"/>
      <c r="G150" s="349"/>
      <c r="H150" s="349"/>
      <c r="I150" s="349"/>
      <c r="J150" s="349"/>
      <c r="K150" s="349"/>
    </row>
    <row r="151" spans="2:11" s="352" customFormat="1" ht="24.9" customHeight="1">
      <c r="B151" s="348"/>
      <c r="C151" s="349"/>
      <c r="D151" s="349"/>
      <c r="E151" s="349"/>
      <c r="F151" s="349"/>
      <c r="G151" s="349"/>
      <c r="H151" s="349"/>
      <c r="I151" s="349"/>
      <c r="J151" s="349"/>
      <c r="K151" s="349"/>
    </row>
    <row r="152" spans="2:11" s="352" customFormat="1" ht="24.9" customHeight="1">
      <c r="B152" s="348"/>
      <c r="C152" s="349"/>
      <c r="D152" s="349"/>
      <c r="E152" s="349"/>
      <c r="F152" s="349"/>
      <c r="G152" s="349"/>
      <c r="H152" s="349"/>
      <c r="I152" s="349"/>
      <c r="J152" s="349"/>
      <c r="K152" s="349"/>
    </row>
    <row r="153" spans="2:11" s="352" customFormat="1" ht="24.9" customHeight="1">
      <c r="B153" s="348"/>
      <c r="C153" s="349"/>
      <c r="D153" s="349"/>
      <c r="E153" s="349"/>
      <c r="F153" s="349"/>
      <c r="G153" s="349"/>
      <c r="H153" s="349"/>
      <c r="I153" s="349"/>
      <c r="J153" s="349"/>
      <c r="K153" s="349"/>
    </row>
    <row r="154" spans="2:11" s="352" customFormat="1" ht="24.9" customHeight="1">
      <c r="B154" s="348"/>
      <c r="C154" s="349"/>
      <c r="D154" s="349"/>
      <c r="E154" s="349"/>
      <c r="F154" s="349"/>
      <c r="G154" s="349"/>
      <c r="H154" s="349"/>
      <c r="I154" s="349"/>
      <c r="J154" s="349"/>
      <c r="K154" s="349"/>
    </row>
    <row r="155" spans="2:11" s="352" customFormat="1" ht="24.9" customHeight="1">
      <c r="B155" s="348"/>
      <c r="C155" s="349"/>
      <c r="D155" s="349"/>
      <c r="E155" s="349"/>
      <c r="F155" s="349"/>
      <c r="G155" s="349"/>
      <c r="H155" s="349"/>
      <c r="I155" s="349"/>
      <c r="J155" s="349"/>
      <c r="K155" s="349"/>
    </row>
    <row r="156" spans="2:11" s="352" customFormat="1" ht="24.9" customHeight="1">
      <c r="B156" s="348"/>
      <c r="C156" s="349"/>
      <c r="D156" s="349"/>
      <c r="E156" s="349"/>
      <c r="F156" s="349"/>
      <c r="G156" s="349"/>
      <c r="H156" s="349"/>
      <c r="I156" s="349"/>
      <c r="J156" s="349"/>
      <c r="K156" s="349"/>
    </row>
    <row r="157" spans="2:11" s="352" customFormat="1" ht="24.9" customHeight="1">
      <c r="B157" s="348"/>
      <c r="C157" s="349"/>
      <c r="D157" s="349"/>
      <c r="E157" s="349"/>
      <c r="F157" s="349"/>
      <c r="G157" s="349"/>
      <c r="H157" s="349"/>
      <c r="I157" s="349"/>
      <c r="J157" s="349"/>
      <c r="K157" s="349"/>
    </row>
    <row r="158" spans="2:11" s="352" customFormat="1" ht="24.9" customHeight="1">
      <c r="B158" s="348"/>
      <c r="C158" s="349"/>
      <c r="D158" s="349"/>
      <c r="E158" s="349"/>
      <c r="F158" s="349"/>
      <c r="G158" s="349"/>
      <c r="H158" s="349"/>
      <c r="I158" s="349"/>
      <c r="J158" s="349"/>
      <c r="K158" s="349"/>
    </row>
    <row r="159" spans="2:11" s="352" customFormat="1" ht="24.9" customHeight="1">
      <c r="B159" s="348"/>
      <c r="C159" s="349"/>
      <c r="D159" s="349"/>
      <c r="E159" s="349"/>
      <c r="F159" s="349"/>
      <c r="G159" s="349"/>
      <c r="H159" s="349"/>
      <c r="I159" s="349"/>
      <c r="J159" s="349"/>
      <c r="K159" s="349"/>
    </row>
    <row r="160" spans="2:11" s="352" customFormat="1" ht="24.9" customHeight="1">
      <c r="B160" s="348"/>
      <c r="C160" s="349"/>
      <c r="D160" s="349"/>
      <c r="E160" s="349"/>
      <c r="F160" s="349"/>
      <c r="G160" s="349"/>
      <c r="H160" s="349"/>
      <c r="I160" s="349"/>
      <c r="J160" s="349"/>
      <c r="K160" s="349"/>
    </row>
    <row r="161" spans="2:11" s="352" customFormat="1" ht="24.9" customHeight="1">
      <c r="B161" s="348"/>
      <c r="C161" s="349"/>
      <c r="D161" s="349"/>
      <c r="E161" s="349"/>
      <c r="F161" s="349"/>
      <c r="G161" s="349"/>
      <c r="H161" s="349"/>
      <c r="I161" s="349"/>
      <c r="J161" s="349"/>
      <c r="K161" s="349"/>
    </row>
    <row r="162" spans="2:11" s="352" customFormat="1" ht="24.9" customHeight="1">
      <c r="B162" s="348"/>
      <c r="C162" s="349"/>
      <c r="D162" s="349"/>
      <c r="E162" s="349"/>
      <c r="F162" s="349"/>
      <c r="G162" s="349"/>
      <c r="H162" s="349"/>
      <c r="I162" s="349"/>
      <c r="J162" s="349"/>
      <c r="K162" s="349"/>
    </row>
    <row r="163" spans="2:11" s="352" customFormat="1" ht="24.9" customHeight="1">
      <c r="B163" s="348"/>
      <c r="C163" s="349"/>
      <c r="D163" s="349"/>
      <c r="E163" s="349"/>
      <c r="F163" s="349"/>
      <c r="G163" s="349"/>
      <c r="H163" s="349"/>
      <c r="I163" s="349"/>
      <c r="J163" s="349"/>
      <c r="K163" s="349"/>
    </row>
    <row r="164" spans="2:11" s="352" customFormat="1" ht="24.9" customHeight="1">
      <c r="B164" s="348"/>
      <c r="C164" s="349"/>
      <c r="D164" s="349"/>
      <c r="E164" s="349"/>
      <c r="F164" s="349"/>
      <c r="G164" s="349"/>
      <c r="H164" s="349"/>
      <c r="I164" s="349"/>
      <c r="J164" s="349"/>
      <c r="K164" s="349"/>
    </row>
    <row r="165" spans="2:11" s="352" customFormat="1" ht="24.9" customHeight="1">
      <c r="B165" s="348"/>
      <c r="C165" s="349"/>
      <c r="D165" s="349"/>
      <c r="E165" s="349"/>
      <c r="F165" s="349"/>
      <c r="G165" s="349"/>
      <c r="H165" s="349"/>
      <c r="I165" s="349"/>
      <c r="J165" s="349"/>
      <c r="K165" s="349"/>
    </row>
    <row r="166" spans="2:11" s="352" customFormat="1" ht="24.9" customHeight="1">
      <c r="B166" s="348"/>
      <c r="C166" s="349"/>
      <c r="D166" s="349"/>
      <c r="E166" s="349"/>
      <c r="F166" s="349"/>
      <c r="G166" s="349"/>
      <c r="H166" s="349"/>
      <c r="I166" s="349"/>
      <c r="J166" s="349"/>
      <c r="K166" s="349"/>
    </row>
    <row r="167" spans="2:11" s="352" customFormat="1" ht="24.9" customHeight="1">
      <c r="B167" s="348"/>
      <c r="C167" s="349"/>
      <c r="D167" s="349"/>
      <c r="E167" s="349"/>
      <c r="F167" s="349"/>
      <c r="G167" s="349"/>
      <c r="H167" s="349"/>
      <c r="I167" s="349"/>
      <c r="J167" s="349"/>
      <c r="K167" s="349"/>
    </row>
    <row r="168" spans="2:11" s="352" customFormat="1" ht="24.9" customHeight="1">
      <c r="B168" s="348"/>
      <c r="C168" s="349"/>
      <c r="D168" s="349"/>
      <c r="E168" s="349"/>
      <c r="F168" s="349"/>
      <c r="G168" s="349"/>
      <c r="H168" s="349"/>
      <c r="I168" s="349"/>
      <c r="J168" s="349"/>
      <c r="K168" s="349"/>
    </row>
    <row r="169" spans="2:11" s="352" customFormat="1" ht="24.9" customHeight="1">
      <c r="B169" s="348"/>
      <c r="C169" s="349"/>
      <c r="D169" s="349"/>
      <c r="E169" s="349"/>
      <c r="F169" s="349"/>
      <c r="G169" s="349"/>
      <c r="H169" s="349"/>
      <c r="I169" s="349"/>
      <c r="J169" s="349"/>
      <c r="K169" s="349"/>
    </row>
    <row r="170" spans="2:11" s="352" customFormat="1" ht="24.9" customHeight="1">
      <c r="B170" s="348"/>
      <c r="C170" s="349"/>
      <c r="D170" s="349"/>
      <c r="E170" s="349"/>
      <c r="F170" s="349"/>
      <c r="G170" s="349"/>
      <c r="H170" s="349"/>
      <c r="I170" s="349"/>
      <c r="J170" s="349"/>
      <c r="K170" s="349"/>
    </row>
    <row r="171" spans="2:11" s="352" customFormat="1" ht="24.9" customHeight="1">
      <c r="B171" s="348"/>
      <c r="C171" s="349"/>
      <c r="D171" s="349"/>
      <c r="E171" s="349"/>
      <c r="F171" s="349"/>
      <c r="G171" s="349"/>
      <c r="H171" s="349"/>
      <c r="I171" s="349"/>
      <c r="J171" s="349"/>
      <c r="K171" s="349"/>
    </row>
    <row r="172" spans="2:11" s="352" customFormat="1" ht="24.9" customHeight="1">
      <c r="B172" s="348"/>
      <c r="C172" s="349"/>
      <c r="D172" s="349"/>
      <c r="E172" s="349"/>
      <c r="F172" s="349"/>
      <c r="G172" s="349"/>
      <c r="H172" s="349"/>
      <c r="I172" s="349"/>
      <c r="J172" s="349"/>
      <c r="K172" s="349"/>
    </row>
    <row r="173" spans="2:11" s="352" customFormat="1" ht="24.9" customHeight="1">
      <c r="B173" s="348"/>
      <c r="C173" s="349"/>
      <c r="D173" s="349"/>
      <c r="E173" s="349"/>
      <c r="F173" s="349"/>
      <c r="G173" s="349"/>
      <c r="H173" s="349"/>
      <c r="I173" s="349"/>
      <c r="J173" s="349"/>
      <c r="K173" s="349"/>
    </row>
    <row r="174" spans="2:11" s="352" customFormat="1" ht="24.9" customHeight="1">
      <c r="B174" s="348"/>
      <c r="C174" s="349"/>
      <c r="D174" s="349"/>
      <c r="E174" s="349"/>
      <c r="F174" s="349"/>
      <c r="G174" s="349"/>
      <c r="H174" s="349"/>
      <c r="I174" s="349"/>
      <c r="J174" s="349"/>
      <c r="K174" s="349"/>
    </row>
    <row r="175" spans="2:11" s="352" customFormat="1" ht="24.9" customHeight="1">
      <c r="B175" s="348"/>
      <c r="C175" s="349"/>
      <c r="D175" s="349"/>
      <c r="E175" s="349"/>
      <c r="F175" s="349"/>
      <c r="G175" s="349"/>
      <c r="H175" s="349"/>
      <c r="I175" s="349"/>
      <c r="J175" s="349"/>
      <c r="K175" s="349"/>
    </row>
    <row r="176" spans="2:11" s="352" customFormat="1" ht="24.9" customHeight="1">
      <c r="B176" s="348"/>
      <c r="C176" s="349"/>
      <c r="D176" s="349"/>
      <c r="E176" s="349"/>
      <c r="F176" s="349"/>
      <c r="G176" s="349"/>
      <c r="H176" s="349"/>
      <c r="I176" s="349"/>
      <c r="J176" s="349"/>
      <c r="K176" s="349"/>
    </row>
    <row r="177" spans="2:11" s="352" customFormat="1" ht="24.9" customHeight="1">
      <c r="B177" s="348"/>
      <c r="C177" s="349"/>
      <c r="D177" s="349"/>
      <c r="E177" s="349"/>
      <c r="F177" s="349"/>
      <c r="G177" s="349"/>
      <c r="H177" s="349"/>
      <c r="I177" s="349"/>
      <c r="J177" s="349"/>
      <c r="K177" s="349"/>
    </row>
    <row r="178" spans="2:11" s="352" customFormat="1" ht="24.9" customHeight="1">
      <c r="B178" s="348"/>
      <c r="C178" s="349"/>
      <c r="D178" s="349"/>
      <c r="E178" s="349"/>
      <c r="F178" s="349"/>
      <c r="G178" s="349"/>
      <c r="H178" s="349"/>
      <c r="I178" s="349"/>
      <c r="J178" s="349"/>
      <c r="K178" s="349"/>
    </row>
    <row r="179" spans="2:11" s="352" customFormat="1" ht="24.9" customHeight="1">
      <c r="B179" s="348"/>
      <c r="C179" s="349"/>
      <c r="D179" s="349"/>
      <c r="E179" s="349"/>
      <c r="F179" s="349"/>
      <c r="G179" s="349"/>
      <c r="H179" s="349"/>
      <c r="I179" s="349"/>
      <c r="J179" s="349"/>
      <c r="K179" s="349"/>
    </row>
    <row r="180" spans="2:11" s="352" customFormat="1" ht="24.9" customHeight="1">
      <c r="B180" s="348"/>
      <c r="C180" s="349"/>
      <c r="D180" s="349"/>
      <c r="E180" s="349"/>
      <c r="F180" s="349"/>
      <c r="G180" s="349"/>
      <c r="H180" s="349"/>
      <c r="I180" s="349"/>
      <c r="J180" s="349"/>
      <c r="K180" s="349"/>
    </row>
    <row r="181" spans="2:11" s="352" customFormat="1" ht="24.9" customHeight="1">
      <c r="B181" s="348"/>
      <c r="C181" s="349"/>
      <c r="D181" s="349"/>
      <c r="E181" s="349"/>
      <c r="F181" s="349"/>
      <c r="G181" s="349"/>
      <c r="H181" s="349"/>
      <c r="I181" s="349"/>
      <c r="J181" s="349"/>
      <c r="K181" s="349"/>
    </row>
    <row r="182" spans="2:11" s="352" customFormat="1" ht="24.9" customHeight="1">
      <c r="B182" s="348"/>
      <c r="C182" s="349"/>
      <c r="D182" s="349"/>
      <c r="E182" s="349"/>
      <c r="F182" s="349"/>
      <c r="G182" s="349"/>
      <c r="H182" s="349"/>
      <c r="I182" s="349"/>
      <c r="J182" s="349"/>
      <c r="K182" s="349"/>
    </row>
    <row r="183" spans="2:11" s="352" customFormat="1" ht="24.9" customHeight="1">
      <c r="B183" s="348"/>
      <c r="C183" s="349"/>
      <c r="D183" s="349"/>
      <c r="E183" s="349"/>
      <c r="F183" s="349"/>
      <c r="G183" s="349"/>
      <c r="H183" s="349"/>
      <c r="I183" s="349"/>
      <c r="J183" s="349"/>
      <c r="K183" s="349"/>
    </row>
    <row r="184" spans="2:11" s="352" customFormat="1" ht="24.9" customHeight="1">
      <c r="B184" s="348"/>
      <c r="C184" s="349"/>
      <c r="D184" s="349"/>
      <c r="E184" s="349"/>
      <c r="F184" s="349"/>
      <c r="G184" s="349"/>
      <c r="H184" s="349"/>
      <c r="I184" s="349"/>
      <c r="J184" s="349"/>
      <c r="K184" s="349"/>
    </row>
    <row r="185" spans="2:11" s="352" customFormat="1" ht="24.9" customHeight="1">
      <c r="B185" s="348"/>
      <c r="C185" s="349"/>
      <c r="D185" s="349"/>
      <c r="E185" s="349"/>
      <c r="F185" s="349"/>
      <c r="G185" s="349"/>
      <c r="H185" s="349"/>
      <c r="I185" s="349"/>
      <c r="J185" s="349"/>
      <c r="K185" s="349"/>
    </row>
    <row r="186" spans="2:11" s="352" customFormat="1" ht="24.9" customHeight="1">
      <c r="B186" s="348"/>
      <c r="C186" s="349"/>
      <c r="D186" s="349"/>
      <c r="E186" s="349"/>
      <c r="F186" s="349"/>
      <c r="G186" s="349"/>
      <c r="H186" s="349"/>
      <c r="I186" s="349"/>
      <c r="J186" s="349"/>
      <c r="K186" s="349"/>
    </row>
    <row r="187" spans="2:11" s="352" customFormat="1" ht="24.9" customHeight="1">
      <c r="B187" s="348"/>
      <c r="C187" s="349"/>
      <c r="D187" s="349"/>
      <c r="E187" s="349"/>
      <c r="F187" s="349"/>
      <c r="G187" s="349"/>
      <c r="H187" s="349"/>
      <c r="I187" s="349"/>
      <c r="J187" s="349"/>
      <c r="K187" s="349"/>
    </row>
    <row r="188" spans="2:11" s="352" customFormat="1" ht="24.9" customHeight="1">
      <c r="B188" s="348"/>
      <c r="C188" s="349"/>
      <c r="D188" s="349"/>
      <c r="E188" s="349"/>
      <c r="F188" s="349"/>
      <c r="G188" s="349"/>
      <c r="H188" s="349"/>
      <c r="I188" s="349"/>
      <c r="J188" s="349"/>
      <c r="K188" s="349"/>
    </row>
    <row r="189" spans="2:11" s="352" customFormat="1" ht="24.9" customHeight="1">
      <c r="B189" s="348"/>
      <c r="C189" s="349"/>
      <c r="D189" s="349"/>
      <c r="E189" s="349"/>
      <c r="F189" s="349"/>
      <c r="G189" s="349"/>
      <c r="H189" s="349"/>
      <c r="I189" s="349"/>
      <c r="J189" s="349"/>
      <c r="K189" s="349"/>
    </row>
    <row r="190" spans="2:11" s="352" customFormat="1" ht="24.9" customHeight="1">
      <c r="B190" s="348"/>
      <c r="C190" s="349"/>
      <c r="D190" s="349"/>
      <c r="E190" s="349"/>
      <c r="F190" s="349"/>
      <c r="G190" s="349"/>
      <c r="H190" s="349"/>
      <c r="I190" s="349"/>
      <c r="J190" s="349"/>
      <c r="K190" s="349"/>
    </row>
    <row r="191" spans="2:11" s="352" customFormat="1" ht="24.9" customHeight="1">
      <c r="B191" s="348"/>
      <c r="C191" s="349"/>
      <c r="D191" s="349"/>
      <c r="E191" s="349"/>
      <c r="F191" s="349"/>
      <c r="G191" s="349"/>
      <c r="H191" s="349"/>
      <c r="I191" s="349"/>
      <c r="J191" s="349"/>
      <c r="K191" s="349"/>
    </row>
    <row r="192" spans="2:11" s="352" customFormat="1" ht="24.9" customHeight="1">
      <c r="B192" s="348"/>
      <c r="C192" s="349"/>
      <c r="D192" s="349"/>
      <c r="E192" s="349"/>
      <c r="F192" s="349"/>
      <c r="G192" s="349"/>
      <c r="H192" s="349"/>
      <c r="I192" s="349"/>
      <c r="J192" s="349"/>
      <c r="K192" s="349"/>
    </row>
    <row r="193" spans="2:11" s="352" customFormat="1" ht="24.9" customHeight="1">
      <c r="B193" s="348"/>
      <c r="C193" s="349"/>
      <c r="D193" s="349"/>
      <c r="E193" s="349"/>
      <c r="F193" s="349"/>
      <c r="G193" s="349"/>
      <c r="H193" s="349"/>
      <c r="I193" s="349"/>
      <c r="J193" s="349"/>
      <c r="K193" s="349"/>
    </row>
    <row r="194" spans="2:11" s="352" customFormat="1" ht="24.9" customHeight="1">
      <c r="B194" s="348"/>
      <c r="C194" s="349"/>
      <c r="D194" s="349"/>
      <c r="E194" s="349"/>
      <c r="F194" s="349"/>
      <c r="G194" s="349"/>
      <c r="H194" s="349"/>
      <c r="I194" s="349"/>
      <c r="J194" s="349"/>
      <c r="K194" s="349"/>
    </row>
    <row r="195" spans="2:11" s="352" customFormat="1" ht="24.9" customHeight="1">
      <c r="B195" s="348"/>
      <c r="C195" s="349"/>
      <c r="D195" s="349"/>
      <c r="E195" s="349"/>
      <c r="F195" s="349"/>
      <c r="G195" s="349"/>
      <c r="H195" s="349"/>
      <c r="I195" s="349"/>
      <c r="J195" s="349"/>
      <c r="K195" s="349"/>
    </row>
    <row r="196" spans="2:11" s="352" customFormat="1" ht="24.9" customHeight="1">
      <c r="B196" s="348"/>
      <c r="C196" s="349"/>
      <c r="D196" s="349"/>
      <c r="E196" s="349"/>
      <c r="F196" s="349"/>
      <c r="G196" s="349"/>
      <c r="H196" s="349"/>
      <c r="I196" s="349"/>
      <c r="J196" s="349"/>
      <c r="K196" s="349"/>
    </row>
    <row r="197" spans="2:11" s="352" customFormat="1" ht="24.9" customHeight="1">
      <c r="B197" s="348"/>
      <c r="C197" s="349"/>
      <c r="D197" s="349"/>
      <c r="E197" s="349"/>
      <c r="F197" s="349"/>
      <c r="G197" s="349"/>
      <c r="H197" s="349"/>
      <c r="I197" s="349"/>
      <c r="J197" s="349"/>
      <c r="K197" s="349"/>
    </row>
    <row r="198" spans="2:11" s="352" customFormat="1" ht="24.9" customHeight="1">
      <c r="B198" s="348"/>
      <c r="C198" s="349"/>
      <c r="D198" s="349"/>
      <c r="E198" s="349"/>
      <c r="F198" s="349"/>
      <c r="G198" s="349"/>
      <c r="H198" s="349"/>
      <c r="I198" s="349"/>
      <c r="J198" s="349"/>
      <c r="K198" s="349"/>
    </row>
    <row r="199" spans="2:11" s="352" customFormat="1" ht="24.9" customHeight="1">
      <c r="B199" s="348"/>
      <c r="C199" s="349"/>
      <c r="D199" s="349"/>
      <c r="E199" s="349"/>
      <c r="F199" s="349"/>
      <c r="G199" s="349"/>
      <c r="H199" s="349"/>
      <c r="I199" s="349"/>
      <c r="J199" s="349"/>
      <c r="K199" s="349"/>
    </row>
    <row r="200" spans="2:11" s="352" customFormat="1" ht="24.9" customHeight="1">
      <c r="B200" s="348"/>
      <c r="C200" s="349"/>
      <c r="D200" s="349"/>
      <c r="E200" s="349"/>
      <c r="F200" s="349"/>
      <c r="G200" s="349"/>
      <c r="H200" s="349"/>
      <c r="I200" s="349"/>
      <c r="J200" s="349"/>
      <c r="K200" s="349"/>
    </row>
    <row r="201" spans="2:11" s="352" customFormat="1" ht="24.9" customHeight="1">
      <c r="B201" s="348"/>
      <c r="C201" s="349"/>
      <c r="D201" s="349"/>
      <c r="E201" s="349"/>
      <c r="F201" s="349"/>
      <c r="G201" s="349"/>
      <c r="H201" s="349"/>
      <c r="I201" s="349"/>
      <c r="J201" s="349"/>
      <c r="K201" s="349"/>
    </row>
    <row r="202" spans="2:11" s="352" customFormat="1" ht="24.9" customHeight="1">
      <c r="B202" s="348"/>
      <c r="C202" s="349"/>
      <c r="D202" s="349"/>
      <c r="E202" s="349"/>
      <c r="F202" s="349"/>
      <c r="G202" s="349"/>
      <c r="H202" s="349"/>
      <c r="I202" s="349"/>
      <c r="J202" s="349"/>
      <c r="K202" s="349"/>
    </row>
    <row r="203" spans="2:11" s="352" customFormat="1" ht="24.9" customHeight="1">
      <c r="B203" s="348"/>
      <c r="C203" s="349"/>
      <c r="D203" s="349"/>
      <c r="E203" s="349"/>
      <c r="F203" s="349"/>
      <c r="G203" s="349"/>
      <c r="H203" s="349"/>
      <c r="I203" s="349"/>
      <c r="J203" s="349"/>
      <c r="K203" s="349"/>
    </row>
    <row r="204" spans="2:11" s="352" customFormat="1" ht="24.9" customHeight="1">
      <c r="B204" s="348"/>
      <c r="C204" s="349"/>
      <c r="D204" s="349"/>
      <c r="E204" s="349"/>
      <c r="F204" s="349"/>
      <c r="G204" s="349"/>
      <c r="H204" s="349"/>
      <c r="I204" s="349"/>
      <c r="J204" s="349"/>
      <c r="K204" s="349"/>
    </row>
    <row r="205" spans="2:11" s="352" customFormat="1" ht="24.9" customHeight="1">
      <c r="B205" s="348"/>
      <c r="C205" s="349"/>
      <c r="D205" s="349"/>
      <c r="E205" s="349"/>
      <c r="F205" s="349"/>
      <c r="G205" s="349"/>
      <c r="H205" s="349"/>
      <c r="I205" s="349"/>
      <c r="J205" s="349"/>
      <c r="K205" s="349"/>
    </row>
    <row r="206" spans="2:11" s="352" customFormat="1" ht="24.9" customHeight="1">
      <c r="B206" s="348"/>
      <c r="C206" s="349"/>
      <c r="D206" s="349"/>
      <c r="E206" s="349"/>
      <c r="F206" s="349"/>
      <c r="G206" s="349"/>
      <c r="H206" s="349"/>
      <c r="I206" s="349"/>
      <c r="J206" s="349"/>
      <c r="K206" s="349"/>
    </row>
    <row r="207" spans="2:11" s="352" customFormat="1" ht="24.9" customHeight="1">
      <c r="B207" s="348"/>
      <c r="C207" s="349"/>
      <c r="D207" s="349"/>
      <c r="E207" s="349"/>
      <c r="F207" s="349"/>
      <c r="G207" s="349"/>
      <c r="H207" s="349"/>
      <c r="I207" s="349"/>
      <c r="J207" s="349"/>
      <c r="K207" s="349"/>
    </row>
    <row r="208" spans="2:11" s="352" customFormat="1" ht="24.9" customHeight="1">
      <c r="B208" s="348"/>
      <c r="C208" s="349"/>
      <c r="D208" s="349"/>
      <c r="E208" s="349"/>
      <c r="F208" s="349"/>
      <c r="G208" s="349"/>
      <c r="H208" s="349"/>
      <c r="I208" s="349"/>
      <c r="J208" s="349"/>
      <c r="K208" s="349"/>
    </row>
    <row r="209" spans="2:11" s="352" customFormat="1" ht="24.9" customHeight="1">
      <c r="B209" s="348"/>
      <c r="C209" s="349"/>
      <c r="D209" s="349"/>
      <c r="E209" s="349"/>
      <c r="F209" s="349"/>
      <c r="G209" s="349"/>
      <c r="H209" s="349"/>
      <c r="I209" s="349"/>
      <c r="J209" s="349"/>
      <c r="K209" s="349"/>
    </row>
    <row r="210" spans="2:11" s="352" customFormat="1" ht="24.9" customHeight="1">
      <c r="B210" s="348"/>
      <c r="C210" s="349"/>
      <c r="D210" s="349"/>
      <c r="E210" s="349"/>
      <c r="F210" s="349"/>
      <c r="G210" s="349"/>
      <c r="H210" s="349"/>
      <c r="I210" s="349"/>
      <c r="J210" s="349"/>
      <c r="K210" s="349"/>
    </row>
    <row r="211" spans="2:11" s="352" customFormat="1" ht="24.9" customHeight="1">
      <c r="B211" s="348"/>
      <c r="C211" s="349"/>
      <c r="D211" s="349"/>
      <c r="E211" s="349"/>
      <c r="F211" s="349"/>
      <c r="G211" s="349"/>
      <c r="H211" s="349"/>
      <c r="I211" s="349"/>
      <c r="J211" s="349"/>
      <c r="K211" s="349"/>
    </row>
    <row r="212" spans="2:11" s="352" customFormat="1" ht="24.9" customHeight="1">
      <c r="B212" s="348"/>
      <c r="C212" s="349"/>
      <c r="D212" s="349"/>
      <c r="E212" s="349"/>
      <c r="F212" s="349"/>
      <c r="G212" s="349"/>
      <c r="H212" s="349"/>
      <c r="I212" s="349"/>
      <c r="J212" s="349"/>
      <c r="K212" s="349"/>
    </row>
    <row r="213" spans="2:11" s="352" customFormat="1" ht="24.9" customHeight="1">
      <c r="B213" s="348"/>
      <c r="C213" s="349"/>
      <c r="D213" s="349"/>
      <c r="E213" s="349"/>
      <c r="F213" s="349"/>
      <c r="G213" s="349"/>
      <c r="H213" s="349"/>
      <c r="I213" s="349"/>
      <c r="J213" s="349"/>
      <c r="K213" s="349"/>
    </row>
    <row r="214" spans="2:11" s="352" customFormat="1" ht="24.9" customHeight="1">
      <c r="B214" s="348"/>
      <c r="C214" s="349"/>
      <c r="D214" s="349"/>
      <c r="E214" s="349"/>
      <c r="F214" s="349"/>
      <c r="G214" s="349"/>
      <c r="H214" s="349"/>
      <c r="I214" s="349"/>
      <c r="J214" s="349"/>
      <c r="K214" s="349"/>
    </row>
    <row r="215" spans="2:11" s="352" customFormat="1" ht="24.9" customHeight="1">
      <c r="B215" s="348"/>
      <c r="C215" s="349"/>
      <c r="D215" s="349"/>
      <c r="E215" s="349"/>
      <c r="F215" s="349"/>
      <c r="G215" s="349"/>
      <c r="H215" s="349"/>
      <c r="I215" s="349"/>
      <c r="J215" s="349"/>
      <c r="K215" s="349"/>
    </row>
    <row r="216" spans="2:11" s="352" customFormat="1" ht="24.9" customHeight="1">
      <c r="B216" s="348"/>
      <c r="C216" s="349"/>
      <c r="D216" s="349"/>
      <c r="E216" s="349"/>
      <c r="F216" s="349"/>
      <c r="G216" s="349"/>
      <c r="H216" s="349"/>
      <c r="I216" s="349"/>
      <c r="J216" s="349"/>
      <c r="K216" s="349"/>
    </row>
    <row r="217" spans="2:11" s="352" customFormat="1" ht="24.9" customHeight="1">
      <c r="B217" s="348"/>
      <c r="C217" s="349"/>
      <c r="D217" s="349"/>
      <c r="E217" s="349"/>
      <c r="F217" s="349"/>
      <c r="G217" s="349"/>
      <c r="H217" s="349"/>
      <c r="I217" s="349"/>
      <c r="J217" s="349"/>
      <c r="K217" s="349"/>
    </row>
    <row r="218" spans="2:11" s="352" customFormat="1" ht="24.9" customHeight="1">
      <c r="B218" s="348"/>
      <c r="C218" s="349"/>
      <c r="D218" s="349"/>
      <c r="E218" s="349"/>
      <c r="F218" s="349"/>
      <c r="G218" s="349"/>
      <c r="H218" s="349"/>
      <c r="I218" s="349"/>
      <c r="J218" s="349"/>
      <c r="K218" s="349"/>
    </row>
    <row r="219" spans="2:11" s="352" customFormat="1" ht="24.9" customHeight="1">
      <c r="B219" s="348"/>
      <c r="C219" s="349"/>
      <c r="D219" s="349"/>
      <c r="E219" s="349"/>
      <c r="F219" s="349"/>
      <c r="G219" s="349"/>
      <c r="H219" s="349"/>
      <c r="I219" s="349"/>
      <c r="J219" s="349"/>
      <c r="K219" s="349"/>
    </row>
    <row r="220" spans="2:11" s="352" customFormat="1" ht="24.9" customHeight="1">
      <c r="B220" s="348"/>
      <c r="C220" s="349"/>
      <c r="D220" s="349"/>
      <c r="E220" s="349"/>
      <c r="F220" s="349"/>
      <c r="G220" s="349"/>
      <c r="H220" s="349"/>
      <c r="I220" s="349"/>
      <c r="J220" s="349"/>
      <c r="K220" s="349"/>
    </row>
    <row r="221" spans="2:11" s="352" customFormat="1" ht="24.9" customHeight="1">
      <c r="B221" s="348"/>
      <c r="C221" s="349"/>
      <c r="D221" s="349"/>
      <c r="E221" s="349"/>
      <c r="F221" s="349"/>
      <c r="G221" s="349"/>
      <c r="H221" s="349"/>
      <c r="I221" s="349"/>
      <c r="J221" s="349"/>
      <c r="K221" s="349"/>
    </row>
    <row r="222" spans="2:11" s="352" customFormat="1" ht="24.9" customHeight="1">
      <c r="B222" s="348"/>
      <c r="C222" s="349"/>
      <c r="D222" s="349"/>
      <c r="E222" s="349"/>
      <c r="F222" s="349"/>
      <c r="G222" s="349"/>
      <c r="H222" s="349"/>
      <c r="I222" s="349"/>
      <c r="J222" s="349"/>
      <c r="K222" s="349"/>
    </row>
    <row r="223" spans="2:11" s="352" customFormat="1" ht="24.9" customHeight="1">
      <c r="B223" s="348"/>
      <c r="C223" s="349"/>
      <c r="D223" s="349"/>
      <c r="E223" s="349"/>
      <c r="F223" s="349"/>
      <c r="G223" s="349"/>
      <c r="H223" s="349"/>
      <c r="I223" s="349"/>
      <c r="J223" s="349"/>
      <c r="K223" s="349"/>
    </row>
    <row r="224" spans="2:11" s="352" customFormat="1" ht="24.9" customHeight="1">
      <c r="B224" s="348"/>
      <c r="C224" s="349"/>
      <c r="D224" s="349"/>
      <c r="E224" s="349"/>
      <c r="F224" s="349"/>
      <c r="G224" s="349"/>
      <c r="H224" s="349"/>
      <c r="I224" s="349"/>
      <c r="J224" s="349"/>
      <c r="K224" s="349"/>
    </row>
    <row r="225" spans="2:11" s="352" customFormat="1" ht="24.9" customHeight="1">
      <c r="B225" s="348"/>
      <c r="C225" s="349"/>
      <c r="D225" s="349"/>
      <c r="E225" s="349"/>
      <c r="F225" s="349"/>
      <c r="G225" s="349"/>
      <c r="H225" s="349"/>
      <c r="I225" s="349"/>
      <c r="J225" s="349"/>
      <c r="K225" s="349"/>
    </row>
    <row r="226" spans="2:11" s="352" customFormat="1" ht="24.9" customHeight="1">
      <c r="B226" s="348"/>
      <c r="C226" s="349"/>
      <c r="D226" s="349"/>
      <c r="E226" s="349"/>
      <c r="F226" s="349"/>
      <c r="G226" s="349"/>
      <c r="H226" s="349"/>
      <c r="I226" s="349"/>
      <c r="J226" s="349"/>
      <c r="K226" s="349"/>
    </row>
    <row r="227" spans="2:11" s="352" customFormat="1" ht="24.9" customHeight="1">
      <c r="B227" s="348"/>
      <c r="C227" s="349"/>
      <c r="D227" s="349"/>
      <c r="E227" s="349"/>
      <c r="F227" s="349"/>
      <c r="G227" s="349"/>
      <c r="H227" s="349"/>
      <c r="I227" s="349"/>
      <c r="J227" s="349"/>
      <c r="K227" s="349"/>
    </row>
    <row r="228" spans="2:11" s="352" customFormat="1" ht="24.9" customHeight="1">
      <c r="B228" s="348"/>
      <c r="C228" s="349"/>
      <c r="D228" s="349"/>
      <c r="E228" s="349"/>
      <c r="F228" s="349"/>
      <c r="G228" s="349"/>
      <c r="H228" s="349"/>
      <c r="I228" s="349"/>
      <c r="J228" s="349"/>
      <c r="K228" s="349"/>
    </row>
    <row r="229" spans="2:11" s="352" customFormat="1" ht="24.9" customHeight="1">
      <c r="B229" s="348"/>
      <c r="C229" s="349"/>
      <c r="D229" s="349"/>
      <c r="E229" s="349"/>
      <c r="F229" s="349"/>
      <c r="G229" s="349"/>
      <c r="H229" s="349"/>
      <c r="I229" s="349"/>
      <c r="J229" s="349"/>
      <c r="K229" s="349"/>
    </row>
    <row r="230" spans="2:11" s="352" customFormat="1" ht="24.9" customHeight="1">
      <c r="B230" s="348"/>
      <c r="C230" s="349"/>
      <c r="D230" s="349"/>
      <c r="E230" s="349"/>
      <c r="F230" s="349"/>
      <c r="G230" s="349"/>
      <c r="H230" s="349"/>
      <c r="I230" s="349"/>
      <c r="J230" s="349"/>
      <c r="K230" s="349"/>
    </row>
    <row r="231" spans="2:11" s="352" customFormat="1" ht="24.9" customHeight="1">
      <c r="B231" s="348"/>
      <c r="C231" s="349"/>
      <c r="D231" s="349"/>
      <c r="E231" s="349"/>
      <c r="F231" s="349"/>
      <c r="G231" s="349"/>
      <c r="H231" s="349"/>
      <c r="I231" s="349"/>
      <c r="J231" s="349"/>
      <c r="K231" s="349"/>
    </row>
    <row r="232" spans="2:11" s="352" customFormat="1" ht="24.9" customHeight="1">
      <c r="B232" s="348"/>
      <c r="C232" s="349"/>
      <c r="D232" s="349"/>
      <c r="E232" s="349"/>
      <c r="F232" s="349"/>
      <c r="G232" s="349"/>
      <c r="H232" s="349"/>
      <c r="I232" s="349"/>
      <c r="J232" s="349"/>
      <c r="K232" s="349"/>
    </row>
    <row r="233" spans="2:11" s="352" customFormat="1" ht="24.9" customHeight="1">
      <c r="B233" s="348"/>
      <c r="C233" s="349"/>
      <c r="D233" s="349"/>
      <c r="E233" s="349"/>
      <c r="F233" s="349"/>
      <c r="G233" s="349"/>
      <c r="H233" s="349"/>
      <c r="I233" s="349"/>
      <c r="J233" s="349"/>
      <c r="K233" s="349"/>
    </row>
    <row r="234" spans="2:11" s="352" customFormat="1" ht="24.9" customHeight="1">
      <c r="B234" s="348"/>
      <c r="C234" s="349"/>
      <c r="D234" s="349"/>
      <c r="E234" s="349"/>
      <c r="F234" s="349"/>
      <c r="G234" s="349"/>
      <c r="H234" s="349"/>
      <c r="I234" s="349"/>
      <c r="J234" s="349"/>
      <c r="K234" s="349"/>
    </row>
    <row r="235" spans="2:11" s="352" customFormat="1" ht="24.9" customHeight="1">
      <c r="B235" s="348"/>
      <c r="C235" s="349"/>
      <c r="D235" s="349"/>
      <c r="E235" s="349"/>
      <c r="F235" s="349"/>
      <c r="G235" s="349"/>
      <c r="H235" s="349"/>
      <c r="I235" s="349"/>
      <c r="J235" s="349"/>
      <c r="K235" s="349"/>
    </row>
    <row r="236" spans="2:11" s="352" customFormat="1" ht="24.9" customHeight="1">
      <c r="B236" s="348"/>
      <c r="C236" s="349"/>
      <c r="D236" s="349"/>
      <c r="E236" s="349"/>
      <c r="F236" s="349"/>
      <c r="G236" s="349"/>
      <c r="H236" s="349"/>
      <c r="I236" s="349"/>
      <c r="J236" s="349"/>
      <c r="K236" s="349"/>
    </row>
    <row r="237" spans="2:11" s="352" customFormat="1" ht="24.9" customHeight="1">
      <c r="B237" s="348"/>
      <c r="C237" s="349"/>
      <c r="D237" s="349"/>
      <c r="E237" s="349"/>
      <c r="F237" s="349"/>
      <c r="G237" s="349"/>
      <c r="H237" s="349"/>
      <c r="I237" s="349"/>
      <c r="J237" s="349"/>
      <c r="K237" s="349"/>
    </row>
    <row r="238" spans="2:11" s="352" customFormat="1" ht="24.9" customHeight="1">
      <c r="B238" s="348"/>
      <c r="C238" s="349"/>
      <c r="D238" s="349"/>
      <c r="E238" s="349"/>
      <c r="F238" s="349"/>
      <c r="G238" s="349"/>
      <c r="H238" s="349"/>
      <c r="I238" s="349"/>
      <c r="J238" s="349"/>
      <c r="K238" s="349"/>
    </row>
    <row r="239" spans="2:11" s="352" customFormat="1" ht="24.9" customHeight="1">
      <c r="B239" s="348"/>
      <c r="C239" s="349"/>
      <c r="D239" s="349"/>
      <c r="E239" s="349"/>
      <c r="F239" s="349"/>
      <c r="G239" s="349"/>
      <c r="H239" s="349"/>
      <c r="I239" s="349"/>
      <c r="J239" s="349"/>
      <c r="K239" s="349"/>
    </row>
    <row r="240" spans="2:11" s="352" customFormat="1" ht="24.9" customHeight="1">
      <c r="B240" s="348"/>
      <c r="C240" s="349"/>
      <c r="D240" s="349"/>
      <c r="E240" s="349"/>
      <c r="F240" s="349"/>
      <c r="G240" s="349"/>
      <c r="H240" s="349"/>
      <c r="I240" s="349"/>
      <c r="J240" s="349"/>
      <c r="K240" s="349"/>
    </row>
    <row r="241" spans="2:11" s="352" customFormat="1" ht="24.9" customHeight="1">
      <c r="B241" s="348"/>
      <c r="C241" s="349"/>
      <c r="D241" s="349"/>
      <c r="E241" s="349"/>
      <c r="F241" s="349"/>
      <c r="G241" s="349"/>
      <c r="H241" s="349"/>
      <c r="I241" s="349"/>
      <c r="J241" s="349"/>
      <c r="K241" s="349"/>
    </row>
    <row r="242" spans="2:11" s="352" customFormat="1" ht="24.9" customHeight="1">
      <c r="B242" s="348"/>
      <c r="C242" s="349"/>
      <c r="D242" s="349"/>
      <c r="E242" s="349"/>
      <c r="F242" s="349"/>
      <c r="G242" s="349"/>
      <c r="H242" s="349"/>
      <c r="I242" s="349"/>
      <c r="J242" s="349"/>
      <c r="K242" s="349"/>
    </row>
    <row r="243" spans="2:11" s="352" customFormat="1" ht="24.9" customHeight="1">
      <c r="B243" s="348"/>
      <c r="C243" s="349"/>
      <c r="D243" s="349"/>
      <c r="E243" s="349"/>
      <c r="F243" s="349"/>
      <c r="G243" s="349"/>
      <c r="H243" s="349"/>
      <c r="I243" s="349"/>
      <c r="J243" s="349"/>
      <c r="K243" s="349"/>
    </row>
    <row r="244" spans="2:11" s="352" customFormat="1" ht="24.9" customHeight="1">
      <c r="B244" s="348"/>
      <c r="C244" s="349"/>
      <c r="D244" s="349"/>
      <c r="E244" s="349"/>
      <c r="F244" s="349"/>
      <c r="G244" s="349"/>
      <c r="H244" s="349"/>
      <c r="I244" s="349"/>
      <c r="J244" s="349"/>
      <c r="K244" s="349"/>
    </row>
    <row r="245" spans="2:11" s="352" customFormat="1" ht="24.9" customHeight="1">
      <c r="B245" s="348"/>
      <c r="C245" s="349"/>
      <c r="D245" s="349"/>
      <c r="E245" s="349"/>
      <c r="F245" s="349"/>
      <c r="G245" s="349"/>
      <c r="H245" s="349"/>
      <c r="I245" s="349"/>
      <c r="J245" s="349"/>
      <c r="K245" s="349"/>
    </row>
    <row r="246" spans="2:11" s="352" customFormat="1" ht="24.9" customHeight="1">
      <c r="B246" s="348"/>
      <c r="C246" s="349"/>
      <c r="D246" s="349"/>
      <c r="E246" s="349"/>
      <c r="F246" s="349"/>
      <c r="G246" s="349"/>
      <c r="H246" s="349"/>
      <c r="I246" s="349"/>
      <c r="J246" s="349"/>
      <c r="K246" s="349"/>
    </row>
    <row r="247" spans="2:11" s="352" customFormat="1" ht="24.9" customHeight="1">
      <c r="B247" s="348"/>
      <c r="C247" s="349"/>
      <c r="D247" s="349"/>
      <c r="E247" s="349"/>
      <c r="F247" s="349"/>
      <c r="G247" s="349"/>
      <c r="H247" s="349"/>
      <c r="I247" s="349"/>
      <c r="J247" s="349"/>
      <c r="K247" s="349"/>
    </row>
    <row r="248" spans="2:11" s="352" customFormat="1" ht="24.9" customHeight="1">
      <c r="B248" s="348"/>
      <c r="C248" s="349"/>
      <c r="D248" s="349"/>
      <c r="E248" s="349"/>
      <c r="F248" s="349"/>
      <c r="G248" s="349"/>
      <c r="H248" s="349"/>
      <c r="I248" s="349"/>
      <c r="J248" s="349"/>
      <c r="K248" s="349"/>
    </row>
    <row r="249" spans="2:11" s="352" customFormat="1" ht="24.9" customHeight="1">
      <c r="B249" s="348"/>
      <c r="C249" s="349"/>
      <c r="D249" s="349"/>
      <c r="E249" s="349"/>
      <c r="F249" s="349"/>
      <c r="G249" s="349"/>
      <c r="H249" s="349"/>
      <c r="I249" s="349"/>
      <c r="J249" s="349"/>
      <c r="K249" s="349"/>
    </row>
    <row r="250" spans="2:11" s="352" customFormat="1" ht="24.9" customHeight="1">
      <c r="B250" s="348"/>
      <c r="C250" s="349"/>
      <c r="D250" s="349"/>
      <c r="E250" s="349"/>
      <c r="F250" s="349"/>
      <c r="G250" s="349"/>
      <c r="H250" s="349"/>
      <c r="I250" s="349"/>
      <c r="J250" s="349"/>
      <c r="K250" s="349"/>
    </row>
    <row r="251" spans="2:11" s="352" customFormat="1" ht="24.9" customHeight="1">
      <c r="B251" s="348"/>
      <c r="C251" s="349"/>
      <c r="D251" s="349"/>
      <c r="E251" s="349"/>
      <c r="F251" s="349"/>
      <c r="G251" s="349"/>
      <c r="H251" s="349"/>
      <c r="I251" s="349"/>
      <c r="J251" s="349"/>
      <c r="K251" s="349"/>
    </row>
    <row r="252" spans="2:11" s="352" customFormat="1" ht="24.9" customHeight="1">
      <c r="B252" s="348"/>
      <c r="C252" s="349"/>
      <c r="D252" s="349"/>
      <c r="E252" s="349"/>
      <c r="F252" s="349"/>
      <c r="G252" s="349"/>
      <c r="H252" s="349"/>
      <c r="I252" s="349"/>
      <c r="J252" s="349"/>
      <c r="K252" s="349"/>
    </row>
    <row r="253" spans="2:11" s="352" customFormat="1" ht="24.9" customHeight="1">
      <c r="B253" s="348"/>
      <c r="C253" s="349"/>
      <c r="D253" s="349"/>
      <c r="E253" s="349"/>
      <c r="F253" s="349"/>
      <c r="G253" s="349"/>
      <c r="H253" s="349"/>
      <c r="I253" s="349"/>
      <c r="J253" s="349"/>
      <c r="K253" s="349"/>
    </row>
    <row r="254" spans="2:11" s="352" customFormat="1" ht="24.9" customHeight="1">
      <c r="B254" s="348"/>
      <c r="C254" s="349"/>
      <c r="D254" s="349"/>
      <c r="E254" s="349"/>
      <c r="F254" s="349"/>
      <c r="G254" s="349"/>
      <c r="H254" s="349"/>
      <c r="I254" s="349"/>
      <c r="J254" s="349"/>
      <c r="K254" s="349"/>
    </row>
    <row r="255" spans="2:11" s="352" customFormat="1" ht="24.9" customHeight="1">
      <c r="B255" s="348"/>
      <c r="C255" s="349"/>
      <c r="D255" s="349"/>
      <c r="E255" s="349"/>
      <c r="F255" s="349"/>
      <c r="G255" s="349"/>
      <c r="H255" s="349"/>
      <c r="I255" s="349"/>
      <c r="J255" s="349"/>
      <c r="K255" s="349"/>
    </row>
    <row r="256" spans="2:11" s="352" customFormat="1" ht="24.9" customHeight="1">
      <c r="B256" s="348"/>
      <c r="C256" s="349"/>
      <c r="D256" s="349"/>
      <c r="E256" s="349"/>
      <c r="F256" s="349"/>
      <c r="G256" s="349"/>
      <c r="H256" s="349"/>
      <c r="I256" s="349"/>
      <c r="J256" s="349"/>
      <c r="K256" s="349"/>
    </row>
    <row r="257" spans="2:11" s="352" customFormat="1" ht="24.9" customHeight="1">
      <c r="B257" s="348"/>
      <c r="C257" s="349"/>
      <c r="D257" s="349"/>
      <c r="E257" s="349"/>
      <c r="F257" s="349"/>
      <c r="G257" s="349"/>
      <c r="H257" s="349"/>
      <c r="I257" s="349"/>
      <c r="J257" s="349"/>
      <c r="K257" s="349"/>
    </row>
    <row r="258" spans="2:11" s="352" customFormat="1" ht="24.9" customHeight="1">
      <c r="B258" s="348"/>
      <c r="C258" s="349"/>
      <c r="D258" s="349"/>
      <c r="E258" s="349"/>
      <c r="F258" s="349"/>
      <c r="G258" s="349"/>
      <c r="H258" s="349"/>
      <c r="I258" s="349"/>
      <c r="J258" s="349"/>
      <c r="K258" s="349"/>
    </row>
    <row r="259" spans="2:11" s="352" customFormat="1" ht="24.9" customHeight="1">
      <c r="B259" s="348"/>
      <c r="C259" s="349"/>
      <c r="D259" s="349"/>
      <c r="E259" s="349"/>
      <c r="F259" s="349"/>
      <c r="G259" s="349"/>
      <c r="H259" s="349"/>
      <c r="I259" s="349"/>
      <c r="J259" s="349"/>
      <c r="K259" s="349"/>
    </row>
    <row r="260" spans="2:11" s="352" customFormat="1" ht="24.9" customHeight="1">
      <c r="B260" s="348"/>
      <c r="C260" s="349"/>
      <c r="D260" s="349"/>
      <c r="E260" s="349"/>
      <c r="F260" s="349"/>
      <c r="G260" s="349"/>
      <c r="H260" s="349"/>
      <c r="I260" s="349"/>
      <c r="J260" s="349"/>
      <c r="K260" s="349"/>
    </row>
    <row r="261" spans="2:11" s="352" customFormat="1" ht="24.9" customHeight="1">
      <c r="B261" s="348"/>
      <c r="C261" s="349"/>
      <c r="D261" s="349"/>
      <c r="E261" s="349"/>
      <c r="F261" s="349"/>
      <c r="G261" s="349"/>
      <c r="H261" s="349"/>
      <c r="I261" s="349"/>
      <c r="J261" s="349"/>
      <c r="K261" s="349"/>
    </row>
    <row r="262" spans="2:11" s="352" customFormat="1" ht="24.9" customHeight="1">
      <c r="B262" s="348"/>
      <c r="C262" s="349"/>
      <c r="D262" s="349"/>
      <c r="E262" s="349"/>
      <c r="F262" s="349"/>
      <c r="G262" s="349"/>
      <c r="H262" s="349"/>
      <c r="I262" s="349"/>
      <c r="J262" s="349"/>
      <c r="K262" s="349"/>
    </row>
    <row r="263" spans="2:11" s="352" customFormat="1" ht="24.9" customHeight="1">
      <c r="B263" s="348"/>
      <c r="C263" s="349"/>
      <c r="D263" s="349"/>
      <c r="E263" s="349"/>
      <c r="F263" s="349"/>
      <c r="G263" s="349"/>
      <c r="H263" s="349"/>
      <c r="I263" s="349"/>
      <c r="J263" s="349"/>
      <c r="K263" s="349"/>
    </row>
    <row r="264" spans="2:11" s="352" customFormat="1" ht="24.9" customHeight="1">
      <c r="B264" s="348"/>
      <c r="C264" s="349"/>
      <c r="D264" s="349"/>
      <c r="E264" s="349"/>
      <c r="F264" s="349"/>
      <c r="G264" s="349"/>
      <c r="H264" s="349"/>
      <c r="I264" s="349"/>
      <c r="J264" s="349"/>
      <c r="K264" s="349"/>
    </row>
    <row r="265" spans="2:11" s="352" customFormat="1" ht="24.9" customHeight="1">
      <c r="B265" s="348"/>
      <c r="C265" s="349"/>
      <c r="D265" s="349"/>
      <c r="E265" s="349"/>
      <c r="F265" s="349"/>
      <c r="G265" s="349"/>
      <c r="H265" s="349"/>
      <c r="I265" s="349"/>
      <c r="J265" s="349"/>
      <c r="K265" s="349"/>
    </row>
    <row r="266" spans="2:11" s="352" customFormat="1" ht="24.9" customHeight="1">
      <c r="B266" s="348"/>
      <c r="C266" s="349"/>
      <c r="D266" s="349"/>
      <c r="E266" s="349"/>
      <c r="F266" s="349"/>
      <c r="G266" s="349"/>
      <c r="H266" s="349"/>
      <c r="I266" s="349"/>
      <c r="J266" s="349"/>
      <c r="K266" s="349"/>
    </row>
    <row r="267" spans="2:11" s="352" customFormat="1" ht="24.9" customHeight="1">
      <c r="B267" s="348"/>
      <c r="C267" s="349"/>
      <c r="D267" s="349"/>
      <c r="E267" s="349"/>
      <c r="F267" s="349"/>
      <c r="G267" s="349"/>
      <c r="H267" s="349"/>
      <c r="I267" s="349"/>
      <c r="J267" s="349"/>
      <c r="K267" s="349"/>
    </row>
    <row r="268" spans="2:11" s="352" customFormat="1" ht="24.9" customHeight="1">
      <c r="B268" s="348"/>
      <c r="C268" s="349"/>
      <c r="D268" s="349"/>
      <c r="E268" s="349"/>
      <c r="F268" s="349"/>
      <c r="G268" s="349"/>
      <c r="H268" s="349"/>
      <c r="I268" s="349"/>
      <c r="J268" s="349"/>
      <c r="K268" s="349"/>
    </row>
    <row r="269" spans="2:11" s="352" customFormat="1" ht="24.9" customHeight="1">
      <c r="B269" s="348"/>
      <c r="C269" s="349"/>
      <c r="D269" s="349"/>
      <c r="E269" s="349"/>
      <c r="F269" s="349"/>
      <c r="G269" s="349"/>
      <c r="H269" s="349"/>
      <c r="I269" s="349"/>
      <c r="J269" s="349"/>
      <c r="K269" s="349"/>
    </row>
    <row r="270" spans="2:11" s="352" customFormat="1" ht="24.9" customHeight="1">
      <c r="B270" s="348"/>
      <c r="C270" s="349"/>
      <c r="D270" s="349"/>
      <c r="E270" s="349"/>
      <c r="F270" s="349"/>
      <c r="G270" s="349"/>
      <c r="H270" s="349"/>
      <c r="I270" s="349"/>
      <c r="J270" s="349"/>
      <c r="K270" s="349"/>
    </row>
    <row r="271" spans="2:11" s="352" customFormat="1" ht="24.9" customHeight="1">
      <c r="B271" s="348"/>
      <c r="C271" s="349"/>
      <c r="D271" s="349"/>
      <c r="E271" s="349"/>
      <c r="F271" s="349"/>
      <c r="G271" s="349"/>
      <c r="H271" s="349"/>
      <c r="I271" s="349"/>
      <c r="J271" s="349"/>
      <c r="K271" s="349"/>
    </row>
    <row r="272" spans="2:11" s="352" customFormat="1" ht="24.9" customHeight="1">
      <c r="B272" s="348"/>
      <c r="C272" s="349"/>
      <c r="D272" s="349"/>
      <c r="E272" s="349"/>
      <c r="F272" s="349"/>
      <c r="G272" s="349"/>
      <c r="H272" s="349"/>
      <c r="I272" s="349"/>
      <c r="J272" s="349"/>
      <c r="K272" s="349"/>
    </row>
    <row r="273" spans="2:11" s="352" customFormat="1" ht="24.9" customHeight="1">
      <c r="B273" s="348"/>
      <c r="C273" s="349"/>
      <c r="D273" s="349"/>
      <c r="E273" s="349"/>
      <c r="F273" s="349"/>
      <c r="G273" s="349"/>
      <c r="H273" s="349"/>
      <c r="I273" s="349"/>
      <c r="J273" s="349"/>
      <c r="K273" s="349"/>
    </row>
    <row r="274" spans="2:11" s="352" customFormat="1" ht="24.9" customHeight="1">
      <c r="B274" s="348"/>
      <c r="C274" s="349"/>
      <c r="D274" s="349"/>
      <c r="E274" s="349"/>
      <c r="F274" s="349"/>
      <c r="G274" s="349"/>
      <c r="H274" s="349"/>
      <c r="I274" s="349"/>
      <c r="J274" s="349"/>
      <c r="K274" s="349"/>
    </row>
    <row r="275" spans="2:11" s="352" customFormat="1" ht="24.9" customHeight="1">
      <c r="B275" s="348"/>
      <c r="C275" s="349"/>
      <c r="D275" s="349"/>
      <c r="E275" s="349"/>
      <c r="F275" s="349"/>
      <c r="G275" s="349"/>
      <c r="H275" s="349"/>
      <c r="I275" s="349"/>
      <c r="J275" s="349"/>
      <c r="K275" s="349"/>
    </row>
    <row r="276" spans="2:11" s="352" customFormat="1" ht="24.9" customHeight="1">
      <c r="B276" s="348"/>
      <c r="C276" s="349"/>
      <c r="D276" s="349"/>
      <c r="E276" s="349"/>
      <c r="F276" s="349"/>
      <c r="G276" s="349"/>
      <c r="H276" s="349"/>
      <c r="I276" s="349"/>
      <c r="J276" s="349"/>
      <c r="K276" s="349"/>
    </row>
    <row r="277" spans="2:11" s="352" customFormat="1" ht="24.9" customHeight="1">
      <c r="B277" s="348"/>
      <c r="C277" s="349"/>
      <c r="D277" s="349"/>
      <c r="E277" s="349"/>
      <c r="F277" s="349"/>
      <c r="G277" s="349"/>
      <c r="H277" s="349"/>
      <c r="I277" s="349"/>
      <c r="J277" s="349"/>
      <c r="K277" s="349"/>
    </row>
    <row r="278" spans="2:11" s="352" customFormat="1" ht="24.9" customHeight="1">
      <c r="B278" s="348"/>
      <c r="C278" s="349"/>
      <c r="D278" s="349"/>
      <c r="E278" s="349"/>
      <c r="F278" s="349"/>
      <c r="G278" s="349"/>
      <c r="H278" s="349"/>
      <c r="I278" s="349"/>
      <c r="J278" s="349"/>
      <c r="K278" s="349"/>
    </row>
    <row r="279" spans="2:11" s="352" customFormat="1" ht="24.9" customHeight="1">
      <c r="B279" s="348"/>
      <c r="C279" s="349"/>
      <c r="D279" s="349"/>
      <c r="E279" s="349"/>
      <c r="F279" s="349"/>
      <c r="G279" s="349"/>
      <c r="H279" s="349"/>
      <c r="I279" s="349"/>
      <c r="J279" s="349"/>
      <c r="K279" s="349"/>
    </row>
    <row r="280" spans="2:11" s="352" customFormat="1" ht="24.9" customHeight="1">
      <c r="B280" s="348"/>
      <c r="C280" s="349"/>
      <c r="D280" s="349"/>
      <c r="E280" s="349"/>
      <c r="F280" s="349"/>
      <c r="G280" s="349"/>
      <c r="H280" s="349"/>
      <c r="I280" s="349"/>
      <c r="J280" s="349"/>
      <c r="K280" s="349"/>
    </row>
    <row r="281" spans="2:11" s="352" customFormat="1" ht="24.9" customHeight="1">
      <c r="B281" s="348"/>
      <c r="C281" s="349"/>
      <c r="D281" s="349"/>
      <c r="E281" s="349"/>
      <c r="F281" s="349"/>
      <c r="G281" s="349"/>
      <c r="H281" s="349"/>
      <c r="I281" s="349"/>
      <c r="J281" s="349"/>
      <c r="K281" s="349"/>
    </row>
    <row r="282" spans="2:11" s="352" customFormat="1" ht="24.9" customHeight="1">
      <c r="B282" s="348"/>
      <c r="C282" s="349"/>
      <c r="D282" s="349"/>
      <c r="E282" s="349"/>
      <c r="F282" s="349"/>
      <c r="G282" s="349"/>
      <c r="H282" s="349"/>
      <c r="I282" s="349"/>
      <c r="J282" s="349"/>
      <c r="K282" s="349"/>
    </row>
    <row r="283" spans="2:11" s="352" customFormat="1" ht="24.9" customHeight="1">
      <c r="B283" s="348"/>
      <c r="C283" s="349"/>
      <c r="D283" s="349"/>
      <c r="E283" s="349"/>
      <c r="F283" s="349"/>
      <c r="G283" s="349"/>
      <c r="H283" s="349"/>
      <c r="I283" s="349"/>
      <c r="J283" s="349"/>
      <c r="K283" s="349"/>
    </row>
    <row r="284" spans="2:11" s="352" customFormat="1" ht="24.9" customHeight="1">
      <c r="B284" s="348"/>
      <c r="C284" s="349"/>
      <c r="D284" s="349"/>
      <c r="E284" s="349"/>
      <c r="F284" s="349"/>
      <c r="G284" s="349"/>
      <c r="H284" s="349"/>
      <c r="I284" s="349"/>
      <c r="J284" s="349"/>
      <c r="K284" s="349"/>
    </row>
    <row r="285" spans="2:11" s="352" customFormat="1" ht="24.9" customHeight="1">
      <c r="B285" s="348"/>
      <c r="C285" s="349"/>
      <c r="D285" s="349"/>
      <c r="E285" s="349"/>
      <c r="F285" s="349"/>
      <c r="G285" s="349"/>
      <c r="H285" s="349"/>
      <c r="I285" s="349"/>
      <c r="J285" s="349"/>
      <c r="K285" s="349"/>
    </row>
    <row r="286" spans="2:11" s="352" customFormat="1" ht="24.9" customHeight="1">
      <c r="B286" s="348"/>
      <c r="C286" s="349"/>
      <c r="D286" s="349"/>
      <c r="E286" s="349"/>
      <c r="F286" s="349"/>
      <c r="G286" s="349"/>
      <c r="H286" s="349"/>
      <c r="I286" s="349"/>
      <c r="J286" s="349"/>
      <c r="K286" s="349"/>
    </row>
    <row r="287" spans="2:11" s="352" customFormat="1" ht="24.9" customHeight="1">
      <c r="B287" s="348"/>
      <c r="C287" s="349"/>
      <c r="D287" s="349"/>
      <c r="E287" s="349"/>
      <c r="F287" s="349"/>
      <c r="G287" s="349"/>
      <c r="H287" s="349"/>
      <c r="I287" s="349"/>
      <c r="J287" s="349"/>
      <c r="K287" s="349"/>
    </row>
    <row r="288" spans="2:11" s="352" customFormat="1" ht="24.9" customHeight="1">
      <c r="B288" s="348"/>
      <c r="C288" s="349"/>
      <c r="D288" s="349"/>
      <c r="E288" s="349"/>
      <c r="F288" s="349"/>
      <c r="G288" s="349"/>
      <c r="H288" s="349"/>
      <c r="I288" s="349"/>
      <c r="J288" s="349"/>
      <c r="K288" s="349"/>
    </row>
    <row r="289" spans="2:11" s="352" customFormat="1" ht="24.9" customHeight="1">
      <c r="B289" s="348"/>
      <c r="C289" s="349"/>
      <c r="D289" s="349"/>
      <c r="E289" s="349"/>
      <c r="F289" s="349"/>
      <c r="G289" s="349"/>
      <c r="H289" s="349"/>
      <c r="I289" s="349"/>
      <c r="J289" s="349"/>
      <c r="K289" s="349"/>
    </row>
    <row r="290" spans="2:11" s="352" customFormat="1" ht="24.9" customHeight="1">
      <c r="B290" s="348"/>
      <c r="C290" s="349"/>
      <c r="D290" s="349"/>
      <c r="E290" s="349"/>
      <c r="F290" s="349"/>
      <c r="G290" s="349"/>
      <c r="H290" s="349"/>
      <c r="I290" s="349"/>
      <c r="J290" s="349"/>
      <c r="K290" s="349"/>
    </row>
    <row r="291" spans="2:11" s="352" customFormat="1" ht="24.9" customHeight="1">
      <c r="B291" s="348"/>
      <c r="C291" s="349"/>
      <c r="D291" s="349"/>
      <c r="E291" s="349"/>
      <c r="F291" s="349"/>
      <c r="G291" s="349"/>
      <c r="H291" s="349"/>
      <c r="I291" s="349"/>
      <c r="J291" s="349"/>
      <c r="K291" s="349"/>
    </row>
    <row r="292" spans="2:11" s="352" customFormat="1" ht="24.9" customHeight="1">
      <c r="B292" s="348"/>
      <c r="C292" s="349"/>
      <c r="D292" s="349"/>
      <c r="E292" s="349"/>
      <c r="F292" s="349"/>
      <c r="G292" s="349"/>
      <c r="H292" s="349"/>
      <c r="I292" s="349"/>
      <c r="J292" s="349"/>
      <c r="K292" s="349"/>
    </row>
    <row r="293" spans="2:11" s="352" customFormat="1" ht="24.9" customHeight="1">
      <c r="B293" s="348"/>
      <c r="C293" s="349"/>
      <c r="D293" s="349"/>
      <c r="E293" s="349"/>
      <c r="F293" s="349"/>
      <c r="G293" s="349"/>
      <c r="H293" s="349"/>
      <c r="I293" s="349"/>
      <c r="J293" s="349"/>
      <c r="K293" s="349"/>
    </row>
    <row r="294" spans="2:11" s="352" customFormat="1" ht="24.9" customHeight="1">
      <c r="B294" s="348"/>
      <c r="C294" s="349"/>
      <c r="D294" s="349"/>
      <c r="E294" s="349"/>
      <c r="F294" s="349"/>
      <c r="G294" s="349"/>
      <c r="H294" s="349"/>
      <c r="I294" s="349"/>
      <c r="J294" s="349"/>
      <c r="K294" s="349"/>
    </row>
    <row r="295" spans="2:11" s="352" customFormat="1" ht="24.9" customHeight="1">
      <c r="B295" s="348"/>
      <c r="C295" s="349"/>
      <c r="D295" s="349"/>
      <c r="E295" s="349"/>
      <c r="F295" s="349"/>
      <c r="G295" s="349"/>
      <c r="H295" s="349"/>
      <c r="I295" s="349"/>
      <c r="J295" s="349"/>
      <c r="K295" s="349"/>
    </row>
    <row r="296" spans="2:11" s="352" customFormat="1" ht="24.9" customHeight="1">
      <c r="B296" s="348"/>
      <c r="C296" s="349"/>
      <c r="D296" s="349"/>
      <c r="E296" s="349"/>
      <c r="F296" s="349"/>
      <c r="G296" s="349"/>
      <c r="H296" s="349"/>
      <c r="I296" s="349"/>
      <c r="J296" s="349"/>
      <c r="K296" s="349"/>
    </row>
    <row r="297" spans="2:11" s="352" customFormat="1" ht="24.9" customHeight="1">
      <c r="B297" s="348"/>
      <c r="C297" s="349"/>
      <c r="D297" s="349"/>
      <c r="E297" s="349"/>
      <c r="F297" s="349"/>
      <c r="G297" s="349"/>
      <c r="H297" s="349"/>
      <c r="I297" s="349"/>
      <c r="J297" s="349"/>
      <c r="K297" s="349"/>
    </row>
    <row r="298" spans="2:11" s="352" customFormat="1" ht="24.9" customHeight="1">
      <c r="B298" s="348"/>
      <c r="C298" s="349"/>
      <c r="D298" s="349"/>
      <c r="E298" s="349"/>
      <c r="F298" s="349"/>
      <c r="G298" s="349"/>
      <c r="H298" s="349"/>
      <c r="I298" s="349"/>
      <c r="J298" s="349"/>
      <c r="K298" s="349"/>
    </row>
    <row r="299" spans="2:11" s="352" customFormat="1" ht="24.9" customHeight="1">
      <c r="B299" s="348"/>
      <c r="C299" s="349"/>
      <c r="D299" s="349"/>
      <c r="E299" s="349"/>
      <c r="F299" s="349"/>
      <c r="G299" s="349"/>
      <c r="H299" s="349"/>
      <c r="I299" s="349"/>
      <c r="J299" s="349"/>
      <c r="K299" s="349"/>
    </row>
    <row r="300" spans="2:11" s="352" customFormat="1" ht="24.9" customHeight="1">
      <c r="B300" s="348"/>
      <c r="C300" s="349"/>
      <c r="D300" s="349"/>
      <c r="E300" s="349"/>
      <c r="F300" s="349"/>
      <c r="G300" s="349"/>
      <c r="H300" s="349"/>
      <c r="I300" s="349"/>
      <c r="J300" s="349"/>
      <c r="K300" s="349"/>
    </row>
    <row r="301" spans="2:11" s="352" customFormat="1" ht="24.9" customHeight="1">
      <c r="B301" s="348"/>
      <c r="C301" s="349"/>
      <c r="D301" s="349"/>
      <c r="E301" s="349"/>
      <c r="F301" s="349"/>
      <c r="G301" s="349"/>
      <c r="H301" s="349"/>
      <c r="I301" s="349"/>
      <c r="J301" s="349"/>
      <c r="K301" s="349"/>
    </row>
    <row r="302" spans="2:11" s="352" customFormat="1" ht="24.9" customHeight="1">
      <c r="B302" s="348"/>
      <c r="C302" s="349"/>
      <c r="D302" s="349"/>
      <c r="E302" s="349"/>
      <c r="F302" s="349"/>
      <c r="G302" s="349"/>
      <c r="H302" s="349"/>
      <c r="I302" s="349"/>
      <c r="J302" s="349"/>
      <c r="K302" s="349"/>
    </row>
    <row r="303" spans="2:11" s="352" customFormat="1" ht="24.9" customHeight="1">
      <c r="B303" s="348"/>
      <c r="C303" s="349"/>
      <c r="D303" s="349"/>
      <c r="E303" s="349"/>
      <c r="F303" s="349"/>
      <c r="G303" s="349"/>
      <c r="H303" s="349"/>
      <c r="I303" s="349"/>
      <c r="J303" s="349"/>
      <c r="K303" s="349"/>
    </row>
    <row r="304" spans="2:11" s="352" customFormat="1" ht="24.9" customHeight="1">
      <c r="B304" s="348"/>
      <c r="C304" s="349"/>
      <c r="D304" s="349"/>
      <c r="E304" s="349"/>
      <c r="F304" s="349"/>
      <c r="G304" s="349"/>
      <c r="H304" s="349"/>
      <c r="I304" s="349"/>
      <c r="J304" s="349"/>
      <c r="K304" s="349"/>
    </row>
    <row r="305" spans="2:11" s="352" customFormat="1" ht="24.9" customHeight="1">
      <c r="B305" s="348"/>
      <c r="C305" s="349"/>
      <c r="D305" s="349"/>
      <c r="E305" s="349"/>
      <c r="F305" s="349"/>
      <c r="G305" s="349"/>
      <c r="H305" s="349"/>
      <c r="I305" s="349"/>
      <c r="J305" s="349"/>
      <c r="K305" s="349"/>
    </row>
    <row r="306" spans="2:11" s="352" customFormat="1" ht="24.9" customHeight="1">
      <c r="B306" s="348"/>
      <c r="C306" s="349"/>
      <c r="D306" s="349"/>
      <c r="E306" s="349"/>
      <c r="F306" s="349"/>
      <c r="G306" s="349"/>
      <c r="H306" s="349"/>
      <c r="I306" s="349"/>
      <c r="J306" s="349"/>
      <c r="K306" s="349"/>
    </row>
    <row r="307" spans="2:11" s="352" customFormat="1" ht="24.9" customHeight="1">
      <c r="B307" s="348"/>
      <c r="C307" s="349"/>
      <c r="D307" s="349"/>
      <c r="E307" s="349"/>
      <c r="F307" s="349"/>
      <c r="G307" s="349"/>
      <c r="H307" s="349"/>
      <c r="I307" s="349"/>
      <c r="J307" s="349"/>
      <c r="K307" s="349"/>
    </row>
    <row r="308" spans="2:11" s="352" customFormat="1" ht="24.9" customHeight="1">
      <c r="B308" s="348"/>
      <c r="C308" s="349"/>
      <c r="D308" s="349"/>
      <c r="E308" s="349"/>
      <c r="F308" s="349"/>
      <c r="G308" s="349"/>
      <c r="H308" s="349"/>
      <c r="I308" s="349"/>
      <c r="J308" s="349"/>
      <c r="K308" s="349"/>
    </row>
    <row r="309" spans="2:11" s="352" customFormat="1" ht="24.9" customHeight="1">
      <c r="B309" s="348"/>
      <c r="C309" s="349"/>
      <c r="D309" s="349"/>
      <c r="E309" s="349"/>
      <c r="F309" s="349"/>
      <c r="G309" s="349"/>
      <c r="H309" s="349"/>
      <c r="I309" s="349"/>
      <c r="J309" s="349"/>
      <c r="K309" s="349"/>
    </row>
    <row r="310" spans="2:11" s="352" customFormat="1" ht="24.9" customHeight="1">
      <c r="B310" s="348"/>
      <c r="C310" s="349"/>
      <c r="D310" s="349"/>
      <c r="E310" s="349"/>
      <c r="F310" s="349"/>
      <c r="G310" s="349"/>
      <c r="H310" s="349"/>
      <c r="I310" s="349"/>
      <c r="J310" s="349"/>
      <c r="K310" s="349"/>
    </row>
    <row r="311" spans="2:11" s="352" customFormat="1" ht="24.9" customHeight="1">
      <c r="B311" s="348"/>
      <c r="C311" s="349"/>
      <c r="D311" s="349"/>
      <c r="E311" s="349"/>
      <c r="F311" s="349"/>
      <c r="G311" s="349"/>
      <c r="H311" s="349"/>
      <c r="I311" s="349"/>
      <c r="J311" s="349"/>
      <c r="K311" s="349"/>
    </row>
    <row r="312" spans="2:11" s="352" customFormat="1" ht="24.9" customHeight="1">
      <c r="B312" s="348"/>
      <c r="C312" s="349"/>
      <c r="D312" s="349"/>
      <c r="E312" s="349"/>
      <c r="F312" s="349"/>
      <c r="G312" s="349"/>
      <c r="H312" s="349"/>
      <c r="I312" s="349"/>
      <c r="J312" s="349"/>
      <c r="K312" s="349"/>
    </row>
    <row r="313" spans="2:11" s="352" customFormat="1" ht="24.9" customHeight="1">
      <c r="B313" s="348"/>
      <c r="C313" s="349"/>
      <c r="D313" s="349"/>
      <c r="E313" s="349"/>
      <c r="F313" s="349"/>
      <c r="G313" s="349"/>
      <c r="H313" s="349"/>
      <c r="I313" s="349"/>
      <c r="J313" s="349"/>
      <c r="K313" s="349"/>
    </row>
    <row r="314" spans="2:11" s="352" customFormat="1" ht="24.9" customHeight="1">
      <c r="B314" s="348"/>
      <c r="C314" s="349"/>
      <c r="D314" s="349"/>
      <c r="E314" s="349"/>
      <c r="F314" s="349"/>
      <c r="G314" s="349"/>
      <c r="H314" s="349"/>
      <c r="I314" s="349"/>
      <c r="J314" s="349"/>
      <c r="K314" s="349"/>
    </row>
    <row r="315" spans="2:11" s="352" customFormat="1" ht="24.9" customHeight="1">
      <c r="B315" s="348"/>
      <c r="C315" s="349"/>
      <c r="D315" s="349"/>
      <c r="E315" s="349"/>
      <c r="F315" s="349"/>
      <c r="G315" s="349"/>
      <c r="H315" s="349"/>
      <c r="I315" s="349"/>
      <c r="J315" s="349"/>
      <c r="K315" s="349"/>
    </row>
    <row r="316" spans="2:11" s="352" customFormat="1" ht="24.9" customHeight="1">
      <c r="B316" s="348"/>
      <c r="C316" s="349"/>
      <c r="D316" s="349"/>
      <c r="E316" s="349"/>
      <c r="F316" s="349"/>
      <c r="G316" s="349"/>
      <c r="H316" s="349"/>
      <c r="I316" s="349"/>
      <c r="J316" s="349"/>
      <c r="K316" s="349"/>
    </row>
    <row r="317" spans="2:11" s="352" customFormat="1" ht="24.9" customHeight="1">
      <c r="B317" s="348"/>
      <c r="C317" s="349"/>
      <c r="D317" s="349"/>
      <c r="E317" s="349"/>
      <c r="F317" s="349"/>
      <c r="G317" s="349"/>
      <c r="H317" s="349"/>
      <c r="I317" s="349"/>
      <c r="J317" s="349"/>
      <c r="K317" s="349"/>
    </row>
    <row r="318" spans="2:11" s="352" customFormat="1" ht="24.9" customHeight="1">
      <c r="B318" s="348"/>
      <c r="C318" s="349"/>
      <c r="D318" s="349"/>
      <c r="E318" s="349"/>
      <c r="F318" s="349"/>
      <c r="G318" s="349"/>
      <c r="H318" s="349"/>
      <c r="I318" s="349"/>
      <c r="J318" s="349"/>
      <c r="K318" s="349"/>
    </row>
    <row r="319" spans="2:11" s="352" customFormat="1" ht="24.9" customHeight="1">
      <c r="B319" s="348"/>
      <c r="C319" s="349"/>
      <c r="D319" s="349"/>
      <c r="E319" s="349"/>
      <c r="F319" s="349"/>
      <c r="G319" s="349"/>
      <c r="H319" s="349"/>
      <c r="I319" s="349"/>
      <c r="J319" s="349"/>
      <c r="K319" s="349"/>
    </row>
    <row r="320" spans="2:11" s="352" customFormat="1" ht="24.9" customHeight="1">
      <c r="B320" s="348"/>
      <c r="C320" s="349"/>
      <c r="D320" s="349"/>
      <c r="E320" s="349"/>
      <c r="F320" s="349"/>
      <c r="G320" s="349"/>
      <c r="H320" s="349"/>
      <c r="I320" s="349"/>
      <c r="J320" s="349"/>
      <c r="K320" s="349"/>
    </row>
    <row r="321" spans="2:11" s="352" customFormat="1" ht="24.9" customHeight="1">
      <c r="B321" s="348"/>
      <c r="C321" s="349"/>
      <c r="D321" s="349"/>
      <c r="E321" s="349"/>
      <c r="F321" s="349"/>
      <c r="G321" s="349"/>
      <c r="H321" s="349"/>
      <c r="I321" s="349"/>
      <c r="J321" s="349"/>
      <c r="K321" s="349"/>
    </row>
    <row r="322" spans="2:11" s="352" customFormat="1" ht="24.9" customHeight="1">
      <c r="B322" s="348"/>
      <c r="C322" s="349"/>
      <c r="D322" s="349"/>
      <c r="E322" s="349"/>
      <c r="F322" s="349"/>
      <c r="G322" s="349"/>
      <c r="H322" s="349"/>
      <c r="I322" s="349"/>
      <c r="J322" s="349"/>
      <c r="K322" s="349"/>
    </row>
    <row r="323" spans="2:11" s="352" customFormat="1" ht="24.9" customHeight="1">
      <c r="B323" s="348"/>
      <c r="C323" s="349"/>
      <c r="D323" s="349"/>
      <c r="E323" s="349"/>
      <c r="F323" s="349"/>
      <c r="G323" s="349"/>
      <c r="H323" s="349"/>
      <c r="I323" s="349"/>
      <c r="J323" s="349"/>
      <c r="K323" s="349"/>
    </row>
    <row r="324" spans="2:11" s="352" customFormat="1" ht="24.9" customHeight="1">
      <c r="B324" s="348"/>
      <c r="C324" s="349"/>
      <c r="D324" s="349"/>
      <c r="E324" s="349"/>
      <c r="F324" s="349"/>
      <c r="G324" s="349"/>
      <c r="H324" s="349"/>
      <c r="I324" s="349"/>
      <c r="J324" s="349"/>
      <c r="K324" s="349"/>
    </row>
    <row r="325" spans="2:11" s="352" customFormat="1" ht="24.9" customHeight="1">
      <c r="B325" s="348"/>
      <c r="C325" s="349"/>
      <c r="D325" s="349"/>
      <c r="E325" s="349"/>
      <c r="F325" s="349"/>
      <c r="G325" s="349"/>
      <c r="H325" s="349"/>
      <c r="I325" s="349"/>
      <c r="J325" s="349"/>
      <c r="K325" s="349"/>
    </row>
    <row r="326" spans="2:11" s="352" customFormat="1" ht="24.9" customHeight="1">
      <c r="B326" s="348"/>
      <c r="C326" s="349"/>
      <c r="D326" s="349"/>
      <c r="E326" s="349"/>
      <c r="F326" s="349"/>
      <c r="G326" s="349"/>
      <c r="H326" s="349"/>
      <c r="I326" s="349"/>
      <c r="J326" s="349"/>
      <c r="K326" s="349"/>
    </row>
    <row r="327" spans="2:11" s="352" customFormat="1" ht="24.9" customHeight="1">
      <c r="B327" s="348"/>
      <c r="C327" s="349"/>
      <c r="D327" s="349"/>
      <c r="E327" s="349"/>
      <c r="F327" s="349"/>
      <c r="G327" s="349"/>
      <c r="H327" s="349"/>
      <c r="I327" s="349"/>
      <c r="J327" s="349"/>
      <c r="K327" s="349"/>
    </row>
    <row r="328" spans="2:11" s="352" customFormat="1" ht="24.9" customHeight="1">
      <c r="B328" s="348"/>
      <c r="C328" s="349"/>
      <c r="D328" s="349"/>
      <c r="E328" s="349"/>
      <c r="F328" s="349"/>
      <c r="G328" s="349"/>
      <c r="H328" s="349"/>
      <c r="I328" s="349"/>
      <c r="J328" s="349"/>
      <c r="K328" s="349"/>
    </row>
    <row r="329" spans="2:11" s="352" customFormat="1" ht="24.9" customHeight="1">
      <c r="B329" s="348"/>
      <c r="C329" s="349"/>
      <c r="D329" s="349"/>
      <c r="E329" s="349"/>
      <c r="F329" s="349"/>
      <c r="G329" s="349"/>
      <c r="H329" s="349"/>
      <c r="I329" s="349"/>
      <c r="J329" s="349"/>
      <c r="K329" s="349"/>
    </row>
    <row r="330" spans="2:11" s="352" customFormat="1" ht="24.9" customHeight="1">
      <c r="B330" s="348"/>
      <c r="C330" s="349"/>
      <c r="D330" s="349"/>
      <c r="E330" s="349"/>
      <c r="F330" s="349"/>
      <c r="G330" s="349"/>
      <c r="H330" s="349"/>
      <c r="I330" s="349"/>
      <c r="J330" s="349"/>
      <c r="K330" s="349"/>
    </row>
    <row r="331" spans="2:11" s="352" customFormat="1" ht="24.9" customHeight="1">
      <c r="B331" s="348"/>
      <c r="C331" s="349"/>
      <c r="D331" s="349"/>
      <c r="E331" s="349"/>
      <c r="F331" s="349"/>
      <c r="G331" s="349"/>
      <c r="H331" s="349"/>
      <c r="I331" s="349"/>
      <c r="J331" s="349"/>
      <c r="K331" s="349"/>
    </row>
    <row r="332" spans="2:11" s="352" customFormat="1" ht="24.9" customHeight="1">
      <c r="B332" s="348"/>
      <c r="C332" s="349"/>
      <c r="D332" s="349"/>
      <c r="E332" s="349"/>
      <c r="F332" s="349"/>
      <c r="G332" s="349"/>
      <c r="H332" s="349"/>
      <c r="I332" s="349"/>
      <c r="J332" s="349"/>
      <c r="K332" s="349"/>
    </row>
    <row r="333" spans="2:11" s="352" customFormat="1" ht="24.9" customHeight="1">
      <c r="B333" s="348"/>
      <c r="C333" s="349"/>
      <c r="D333" s="349"/>
      <c r="E333" s="349"/>
      <c r="F333" s="349"/>
      <c r="G333" s="349"/>
      <c r="H333" s="349"/>
      <c r="I333" s="349"/>
      <c r="J333" s="349"/>
      <c r="K333" s="349"/>
    </row>
    <row r="334" spans="2:11" s="352" customFormat="1" ht="24.9" customHeight="1">
      <c r="B334" s="348"/>
      <c r="C334" s="349"/>
      <c r="D334" s="349"/>
      <c r="E334" s="349"/>
      <c r="F334" s="349"/>
      <c r="G334" s="349"/>
      <c r="H334" s="349"/>
      <c r="I334" s="349"/>
      <c r="J334" s="349"/>
      <c r="K334" s="349"/>
    </row>
    <row r="335" spans="2:11" s="352" customFormat="1" ht="24.9" customHeight="1">
      <c r="B335" s="348"/>
      <c r="C335" s="349"/>
      <c r="D335" s="349"/>
      <c r="E335" s="349"/>
      <c r="F335" s="349"/>
      <c r="G335" s="349"/>
      <c r="H335" s="349"/>
      <c r="I335" s="349"/>
      <c r="J335" s="349"/>
      <c r="K335" s="349"/>
    </row>
    <row r="336" spans="2:11" s="352" customFormat="1" ht="24.9" customHeight="1">
      <c r="B336" s="348"/>
      <c r="C336" s="349"/>
      <c r="D336" s="349"/>
      <c r="E336" s="349"/>
      <c r="F336" s="349"/>
      <c r="G336" s="349"/>
      <c r="H336" s="349"/>
      <c r="I336" s="349"/>
      <c r="J336" s="349"/>
      <c r="K336" s="349"/>
    </row>
    <row r="337" spans="2:11" s="352" customFormat="1" ht="24.9" customHeight="1">
      <c r="B337" s="348"/>
      <c r="C337" s="349"/>
      <c r="D337" s="349"/>
      <c r="E337" s="349"/>
      <c r="F337" s="349"/>
      <c r="G337" s="349"/>
      <c r="H337" s="349"/>
      <c r="I337" s="349"/>
      <c r="J337" s="349"/>
      <c r="K337" s="349"/>
    </row>
    <row r="338" spans="2:11" s="352" customFormat="1" ht="24.9" customHeight="1">
      <c r="B338" s="348"/>
      <c r="C338" s="349"/>
      <c r="D338" s="349"/>
      <c r="E338" s="349"/>
      <c r="F338" s="349"/>
      <c r="G338" s="349"/>
      <c r="H338" s="349"/>
      <c r="I338" s="349"/>
      <c r="J338" s="349"/>
      <c r="K338" s="349"/>
    </row>
    <row r="339" spans="2:11" s="352" customFormat="1" ht="24.9" customHeight="1">
      <c r="B339" s="348"/>
      <c r="C339" s="349"/>
      <c r="D339" s="349"/>
      <c r="E339" s="349"/>
      <c r="F339" s="349"/>
      <c r="G339" s="349"/>
      <c r="H339" s="349"/>
      <c r="I339" s="349"/>
      <c r="J339" s="349"/>
      <c r="K339" s="349"/>
    </row>
    <row r="340" spans="2:11" s="352" customFormat="1" ht="24.9" customHeight="1">
      <c r="B340" s="348"/>
      <c r="C340" s="349"/>
      <c r="D340" s="349"/>
      <c r="E340" s="349"/>
      <c r="F340" s="349"/>
      <c r="G340" s="349"/>
      <c r="H340" s="349"/>
      <c r="I340" s="349"/>
      <c r="J340" s="349"/>
      <c r="K340" s="349"/>
    </row>
    <row r="341" spans="2:11" s="352" customFormat="1" ht="24.9" customHeight="1">
      <c r="B341" s="348"/>
      <c r="C341" s="349"/>
      <c r="D341" s="349"/>
      <c r="E341" s="349"/>
      <c r="F341" s="349"/>
      <c r="G341" s="349"/>
      <c r="H341" s="349"/>
      <c r="I341" s="349"/>
      <c r="J341" s="349"/>
      <c r="K341" s="349"/>
    </row>
    <row r="342" spans="2:11" s="352" customFormat="1" ht="24.9" customHeight="1">
      <c r="B342" s="348"/>
      <c r="C342" s="349"/>
      <c r="D342" s="349"/>
      <c r="E342" s="349"/>
      <c r="F342" s="349"/>
      <c r="G342" s="349"/>
      <c r="H342" s="349"/>
      <c r="I342" s="349"/>
      <c r="J342" s="349"/>
      <c r="K342" s="349"/>
    </row>
    <row r="343" spans="2:11" s="352" customFormat="1" ht="24.9" customHeight="1">
      <c r="B343" s="348"/>
      <c r="C343" s="349"/>
      <c r="D343" s="349"/>
      <c r="E343" s="349"/>
      <c r="F343" s="349"/>
      <c r="G343" s="349"/>
      <c r="H343" s="349"/>
      <c r="I343" s="349"/>
      <c r="J343" s="349"/>
      <c r="K343" s="349"/>
    </row>
    <row r="344" spans="2:11" s="352" customFormat="1" ht="24.9" customHeight="1">
      <c r="B344" s="348"/>
      <c r="C344" s="349"/>
      <c r="D344" s="349"/>
      <c r="E344" s="349"/>
      <c r="F344" s="349"/>
      <c r="G344" s="349"/>
      <c r="H344" s="349"/>
      <c r="I344" s="349"/>
      <c r="J344" s="349"/>
      <c r="K344" s="349"/>
    </row>
    <row r="345" spans="2:11" s="352" customFormat="1" ht="24.9" customHeight="1">
      <c r="B345" s="348"/>
      <c r="C345" s="349"/>
      <c r="D345" s="349"/>
      <c r="E345" s="349"/>
      <c r="F345" s="349"/>
      <c r="G345" s="349"/>
      <c r="H345" s="349"/>
      <c r="I345" s="349"/>
      <c r="J345" s="349"/>
      <c r="K345" s="349"/>
    </row>
    <row r="346" spans="2:11" s="352" customFormat="1" ht="24.9" customHeight="1">
      <c r="B346" s="348"/>
      <c r="C346" s="349"/>
      <c r="D346" s="349"/>
      <c r="E346" s="349"/>
      <c r="F346" s="349"/>
      <c r="G346" s="349"/>
      <c r="H346" s="349"/>
      <c r="I346" s="349"/>
      <c r="J346" s="349"/>
      <c r="K346" s="349"/>
    </row>
    <row r="347" spans="2:11" s="352" customFormat="1" ht="24.9" customHeight="1">
      <c r="B347" s="348"/>
      <c r="C347" s="349"/>
      <c r="D347" s="349"/>
      <c r="E347" s="349"/>
      <c r="F347" s="349"/>
      <c r="G347" s="349"/>
      <c r="H347" s="349"/>
      <c r="I347" s="349"/>
      <c r="J347" s="349"/>
      <c r="K347" s="349"/>
    </row>
    <row r="348" spans="2:11" s="352" customFormat="1" ht="24.9" customHeight="1">
      <c r="B348" s="348"/>
      <c r="C348" s="349"/>
      <c r="D348" s="349"/>
      <c r="E348" s="349"/>
      <c r="F348" s="349"/>
      <c r="G348" s="349"/>
      <c r="H348" s="349"/>
      <c r="I348" s="349"/>
      <c r="J348" s="349"/>
      <c r="K348" s="349"/>
    </row>
    <row r="349" spans="2:11" s="352" customFormat="1" ht="24.9" customHeight="1">
      <c r="B349" s="348"/>
      <c r="C349" s="349"/>
      <c r="D349" s="349"/>
      <c r="E349" s="349"/>
      <c r="F349" s="349"/>
      <c r="G349" s="349"/>
      <c r="H349" s="349"/>
      <c r="I349" s="349"/>
      <c r="J349" s="349"/>
      <c r="K349" s="349"/>
    </row>
    <row r="350" spans="2:11" s="352" customFormat="1" ht="24.9" customHeight="1">
      <c r="B350" s="348"/>
      <c r="C350" s="349"/>
      <c r="D350" s="349"/>
      <c r="E350" s="349"/>
      <c r="F350" s="349"/>
      <c r="G350" s="349"/>
      <c r="H350" s="349"/>
      <c r="I350" s="349"/>
      <c r="J350" s="349"/>
      <c r="K350" s="349"/>
    </row>
    <row r="351" spans="2:11" s="352" customFormat="1" ht="24.9" customHeight="1">
      <c r="B351" s="348"/>
      <c r="C351" s="349"/>
      <c r="D351" s="349"/>
      <c r="E351" s="349"/>
      <c r="F351" s="349"/>
      <c r="G351" s="349"/>
      <c r="H351" s="349"/>
      <c r="I351" s="349"/>
      <c r="J351" s="349"/>
      <c r="K351" s="349"/>
    </row>
    <row r="352" spans="2:11" s="352" customFormat="1" ht="24.9" customHeight="1">
      <c r="B352" s="348"/>
      <c r="C352" s="349"/>
      <c r="D352" s="349"/>
      <c r="E352" s="349"/>
      <c r="F352" s="349"/>
      <c r="G352" s="349"/>
      <c r="H352" s="349"/>
      <c r="I352" s="349"/>
      <c r="J352" s="349"/>
      <c r="K352" s="349"/>
    </row>
    <row r="353" spans="2:11" s="352" customFormat="1" ht="24.9" customHeight="1">
      <c r="B353" s="348"/>
      <c r="C353" s="349"/>
      <c r="D353" s="349"/>
      <c r="E353" s="349"/>
      <c r="F353" s="349"/>
      <c r="G353" s="349"/>
      <c r="H353" s="349"/>
      <c r="I353" s="349"/>
      <c r="J353" s="349"/>
      <c r="K353" s="349"/>
    </row>
    <row r="354" spans="2:11" s="352" customFormat="1" ht="24.9" customHeight="1">
      <c r="B354" s="348"/>
      <c r="C354" s="349"/>
      <c r="D354" s="349"/>
      <c r="E354" s="349"/>
      <c r="F354" s="349"/>
      <c r="G354" s="349"/>
      <c r="H354" s="349"/>
      <c r="I354" s="349"/>
      <c r="J354" s="349"/>
      <c r="K354" s="349"/>
    </row>
    <row r="355" spans="2:11" s="352" customFormat="1" ht="24.9" customHeight="1">
      <c r="B355" s="348"/>
      <c r="C355" s="349"/>
      <c r="D355" s="349"/>
      <c r="E355" s="349"/>
      <c r="F355" s="349"/>
      <c r="G355" s="349"/>
      <c r="H355" s="349"/>
      <c r="I355" s="349"/>
      <c r="J355" s="349"/>
      <c r="K355" s="349"/>
    </row>
    <row r="356" spans="2:11" s="352" customFormat="1" ht="24.9" customHeight="1">
      <c r="B356" s="348"/>
      <c r="C356" s="349"/>
      <c r="D356" s="349"/>
      <c r="E356" s="349"/>
      <c r="F356" s="349"/>
      <c r="G356" s="349"/>
      <c r="H356" s="349"/>
      <c r="I356" s="349"/>
      <c r="J356" s="349"/>
      <c r="K356" s="349"/>
    </row>
    <row r="357" spans="2:11" s="352" customFormat="1" ht="24.9" customHeight="1">
      <c r="B357" s="348"/>
      <c r="C357" s="349"/>
      <c r="D357" s="349"/>
      <c r="E357" s="349"/>
      <c r="F357" s="349"/>
      <c r="G357" s="349"/>
      <c r="H357" s="349"/>
      <c r="I357" s="349"/>
      <c r="J357" s="349"/>
      <c r="K357" s="349"/>
    </row>
    <row r="358" spans="2:11" s="352" customFormat="1" ht="24.9" customHeight="1">
      <c r="B358" s="348"/>
      <c r="C358" s="349"/>
      <c r="D358" s="349"/>
      <c r="E358" s="349"/>
      <c r="F358" s="349"/>
      <c r="G358" s="349"/>
      <c r="H358" s="349"/>
      <c r="I358" s="349"/>
      <c r="J358" s="349"/>
      <c r="K358" s="349"/>
    </row>
    <row r="359" spans="2:11" s="352" customFormat="1" ht="24.9" customHeight="1">
      <c r="B359" s="348"/>
      <c r="C359" s="349"/>
      <c r="D359" s="349"/>
      <c r="E359" s="349"/>
      <c r="F359" s="349"/>
      <c r="G359" s="349"/>
      <c r="H359" s="349"/>
      <c r="I359" s="349"/>
      <c r="J359" s="349"/>
      <c r="K359" s="349"/>
    </row>
    <row r="360" spans="2:11" s="352" customFormat="1" ht="24.9" customHeight="1">
      <c r="B360" s="348"/>
      <c r="C360" s="349"/>
      <c r="D360" s="349"/>
      <c r="E360" s="349"/>
      <c r="F360" s="349"/>
      <c r="G360" s="349"/>
      <c r="H360" s="349"/>
      <c r="I360" s="349"/>
      <c r="J360" s="349"/>
      <c r="K360" s="349"/>
    </row>
    <row r="361" spans="2:11" s="352" customFormat="1" ht="24.9" customHeight="1">
      <c r="B361" s="348"/>
      <c r="C361" s="349"/>
      <c r="D361" s="349"/>
      <c r="E361" s="349"/>
      <c r="F361" s="349"/>
      <c r="G361" s="349"/>
      <c r="H361" s="349"/>
      <c r="I361" s="349"/>
      <c r="J361" s="349"/>
      <c r="K361" s="349"/>
    </row>
    <row r="362" spans="2:11" s="352" customFormat="1" ht="24.9" customHeight="1">
      <c r="B362" s="348"/>
      <c r="C362" s="349"/>
      <c r="D362" s="349"/>
      <c r="E362" s="349"/>
      <c r="F362" s="349"/>
      <c r="G362" s="349"/>
      <c r="H362" s="349"/>
      <c r="I362" s="349"/>
      <c r="J362" s="349"/>
      <c r="K362" s="349"/>
    </row>
    <row r="363" spans="2:11" s="352" customFormat="1" ht="24.9" customHeight="1">
      <c r="B363" s="348"/>
      <c r="C363" s="349"/>
      <c r="D363" s="349"/>
      <c r="E363" s="349"/>
      <c r="F363" s="349"/>
      <c r="G363" s="349"/>
      <c r="H363" s="349"/>
      <c r="I363" s="349"/>
      <c r="J363" s="349"/>
      <c r="K363" s="349"/>
    </row>
    <row r="364" spans="2:11" s="352" customFormat="1" ht="24.9" customHeight="1">
      <c r="B364" s="348"/>
      <c r="C364" s="349"/>
      <c r="D364" s="349"/>
      <c r="E364" s="349"/>
      <c r="F364" s="349"/>
      <c r="G364" s="349"/>
      <c r="H364" s="349"/>
      <c r="I364" s="349"/>
      <c r="J364" s="349"/>
      <c r="K364" s="349"/>
    </row>
    <row r="365" spans="2:11" s="352" customFormat="1" ht="24.9" customHeight="1">
      <c r="B365" s="348"/>
      <c r="C365" s="349"/>
      <c r="D365" s="349"/>
      <c r="E365" s="349"/>
      <c r="F365" s="349"/>
      <c r="G365" s="349"/>
      <c r="H365" s="349"/>
      <c r="I365" s="349"/>
      <c r="J365" s="349"/>
      <c r="K365" s="349"/>
    </row>
    <row r="366" spans="2:11" s="352" customFormat="1" ht="24.9" customHeight="1">
      <c r="B366" s="348"/>
      <c r="C366" s="349"/>
      <c r="D366" s="349"/>
      <c r="E366" s="349"/>
      <c r="F366" s="349"/>
      <c r="G366" s="349"/>
      <c r="H366" s="349"/>
      <c r="I366" s="349"/>
      <c r="J366" s="349"/>
      <c r="K366" s="349"/>
    </row>
    <row r="367" spans="2:11" s="352" customFormat="1" ht="24.9" customHeight="1">
      <c r="B367" s="348"/>
      <c r="C367" s="349"/>
      <c r="D367" s="349"/>
      <c r="E367" s="349"/>
      <c r="F367" s="349"/>
      <c r="G367" s="349"/>
      <c r="H367" s="349"/>
      <c r="I367" s="349"/>
      <c r="J367" s="349"/>
      <c r="K367" s="349"/>
    </row>
    <row r="368" spans="2:11" s="352" customFormat="1" ht="24.9" customHeight="1">
      <c r="B368" s="348"/>
      <c r="C368" s="349"/>
      <c r="D368" s="349"/>
      <c r="E368" s="349"/>
      <c r="F368" s="349"/>
      <c r="G368" s="349"/>
      <c r="H368" s="349"/>
      <c r="I368" s="349"/>
      <c r="J368" s="349"/>
      <c r="K368" s="349"/>
    </row>
    <row r="369" spans="2:11" s="352" customFormat="1" ht="24.9" customHeight="1">
      <c r="B369" s="348"/>
      <c r="C369" s="349"/>
      <c r="D369" s="349"/>
      <c r="E369" s="349"/>
      <c r="F369" s="349"/>
      <c r="G369" s="349"/>
      <c r="H369" s="349"/>
      <c r="I369" s="349"/>
      <c r="J369" s="349"/>
      <c r="K369" s="349"/>
    </row>
    <row r="370" spans="2:11" s="352" customFormat="1" ht="24.9" customHeight="1">
      <c r="B370" s="348"/>
      <c r="C370" s="349"/>
      <c r="D370" s="349"/>
      <c r="E370" s="349"/>
      <c r="F370" s="349"/>
      <c r="G370" s="349"/>
      <c r="H370" s="349"/>
      <c r="I370" s="349"/>
      <c r="J370" s="349"/>
      <c r="K370" s="349"/>
    </row>
    <row r="371" spans="2:11" s="352" customFormat="1" ht="24.9" customHeight="1">
      <c r="B371" s="348"/>
      <c r="C371" s="349"/>
      <c r="D371" s="349"/>
      <c r="E371" s="349"/>
      <c r="F371" s="349"/>
      <c r="G371" s="349"/>
      <c r="H371" s="349"/>
      <c r="I371" s="349"/>
      <c r="J371" s="349"/>
      <c r="K371" s="349"/>
    </row>
    <row r="372" spans="2:11" s="352" customFormat="1" ht="24.9" customHeight="1">
      <c r="B372" s="348"/>
      <c r="C372" s="349"/>
      <c r="D372" s="349"/>
      <c r="E372" s="349"/>
      <c r="F372" s="349"/>
      <c r="G372" s="349"/>
      <c r="H372" s="349"/>
      <c r="I372" s="349"/>
      <c r="J372" s="349"/>
      <c r="K372" s="349"/>
    </row>
    <row r="373" spans="2:11" s="352" customFormat="1" ht="24.9" customHeight="1">
      <c r="B373" s="348"/>
      <c r="C373" s="349"/>
      <c r="D373" s="349"/>
      <c r="E373" s="349"/>
      <c r="F373" s="349"/>
      <c r="G373" s="349"/>
      <c r="H373" s="349"/>
      <c r="I373" s="349"/>
      <c r="J373" s="349"/>
      <c r="K373" s="349"/>
    </row>
    <row r="374" spans="2:11" s="352" customFormat="1" ht="24.9" customHeight="1">
      <c r="B374" s="348"/>
      <c r="C374" s="349"/>
      <c r="D374" s="349"/>
      <c r="E374" s="349"/>
      <c r="F374" s="349"/>
      <c r="G374" s="349"/>
      <c r="H374" s="349"/>
      <c r="I374" s="349"/>
      <c r="J374" s="349"/>
      <c r="K374" s="349"/>
    </row>
    <row r="375" spans="2:11" s="352" customFormat="1" ht="24.9" customHeight="1">
      <c r="B375" s="348"/>
      <c r="C375" s="349"/>
      <c r="D375" s="349"/>
      <c r="E375" s="349"/>
      <c r="F375" s="349"/>
      <c r="G375" s="349"/>
      <c r="H375" s="349"/>
      <c r="I375" s="349"/>
      <c r="J375" s="349"/>
      <c r="K375" s="349"/>
    </row>
    <row r="376" spans="2:11" s="352" customFormat="1" ht="24.9" customHeight="1">
      <c r="B376" s="348"/>
      <c r="C376" s="349"/>
      <c r="D376" s="349"/>
      <c r="E376" s="349"/>
      <c r="F376" s="349"/>
      <c r="G376" s="349"/>
      <c r="H376" s="349"/>
      <c r="I376" s="349"/>
      <c r="J376" s="349"/>
      <c r="K376" s="349"/>
    </row>
    <row r="377" spans="2:11" s="352" customFormat="1" ht="24.9" customHeight="1">
      <c r="B377" s="348"/>
      <c r="C377" s="349"/>
      <c r="D377" s="349"/>
      <c r="E377" s="349"/>
      <c r="F377" s="349"/>
      <c r="G377" s="349"/>
      <c r="H377" s="349"/>
      <c r="I377" s="349"/>
      <c r="J377" s="349"/>
      <c r="K377" s="349"/>
    </row>
    <row r="378" spans="2:11" s="352" customFormat="1" ht="24.9" customHeight="1">
      <c r="B378" s="348"/>
      <c r="C378" s="349"/>
      <c r="D378" s="349"/>
      <c r="E378" s="349"/>
      <c r="F378" s="349"/>
      <c r="G378" s="349"/>
      <c r="H378" s="349"/>
      <c r="I378" s="349"/>
      <c r="J378" s="349"/>
      <c r="K378" s="349"/>
    </row>
    <row r="379" spans="2:11" s="352" customFormat="1" ht="24.9" customHeight="1">
      <c r="B379" s="348"/>
      <c r="C379" s="349"/>
      <c r="D379" s="349"/>
      <c r="E379" s="349"/>
      <c r="F379" s="349"/>
      <c r="G379" s="349"/>
      <c r="H379" s="349"/>
      <c r="I379" s="349"/>
      <c r="J379" s="349"/>
      <c r="K379" s="349"/>
    </row>
    <row r="380" spans="2:11" s="352" customFormat="1" ht="24.9" customHeight="1">
      <c r="B380" s="348"/>
      <c r="C380" s="349"/>
      <c r="D380" s="349"/>
      <c r="E380" s="349"/>
      <c r="F380" s="349"/>
      <c r="G380" s="349"/>
      <c r="H380" s="349"/>
      <c r="I380" s="349"/>
      <c r="J380" s="349"/>
      <c r="K380" s="349"/>
    </row>
    <row r="381" spans="2:11" s="352" customFormat="1" ht="24.9" customHeight="1">
      <c r="B381" s="348"/>
      <c r="C381" s="349"/>
      <c r="D381" s="349"/>
      <c r="E381" s="349"/>
      <c r="F381" s="349"/>
      <c r="G381" s="349"/>
      <c r="H381" s="349"/>
      <c r="I381" s="349"/>
      <c r="J381" s="349"/>
      <c r="K381" s="349"/>
    </row>
    <row r="382" spans="2:11" s="352" customFormat="1" ht="24.9" customHeight="1">
      <c r="B382" s="348"/>
      <c r="C382" s="349"/>
      <c r="D382" s="349"/>
      <c r="E382" s="349"/>
      <c r="F382" s="349"/>
      <c r="G382" s="349"/>
      <c r="H382" s="349"/>
      <c r="I382" s="349"/>
      <c r="J382" s="349"/>
      <c r="K382" s="349"/>
    </row>
    <row r="383" spans="2:11" s="352" customFormat="1" ht="24.9" customHeight="1">
      <c r="B383" s="348"/>
      <c r="C383" s="349"/>
      <c r="D383" s="349"/>
      <c r="E383" s="349"/>
      <c r="F383" s="349"/>
      <c r="G383" s="349"/>
      <c r="H383" s="349"/>
      <c r="I383" s="349"/>
      <c r="J383" s="349"/>
      <c r="K383" s="349"/>
    </row>
    <row r="384" spans="2:11" s="352" customFormat="1" ht="24.9" customHeight="1">
      <c r="B384" s="348"/>
      <c r="C384" s="349"/>
      <c r="D384" s="349"/>
      <c r="E384" s="349"/>
      <c r="F384" s="349"/>
      <c r="G384" s="349"/>
      <c r="H384" s="349"/>
      <c r="I384" s="349"/>
      <c r="J384" s="349"/>
      <c r="K384" s="349"/>
    </row>
    <row r="385" spans="2:11" s="352" customFormat="1" ht="24.9" customHeight="1">
      <c r="B385" s="348"/>
      <c r="C385" s="349"/>
      <c r="D385" s="349"/>
      <c r="E385" s="349"/>
      <c r="F385" s="349"/>
      <c r="G385" s="349"/>
      <c r="H385" s="349"/>
      <c r="I385" s="349"/>
      <c r="J385" s="349"/>
      <c r="K385" s="349"/>
    </row>
  </sheetData>
  <mergeCells count="18">
    <mergeCell ref="A16:B16"/>
    <mergeCell ref="A2:K2"/>
    <mergeCell ref="A3:K3"/>
    <mergeCell ref="A4:K4"/>
    <mergeCell ref="A5:K5"/>
    <mergeCell ref="A6:K6"/>
    <mergeCell ref="A7:A10"/>
    <mergeCell ref="B7:B10"/>
    <mergeCell ref="E7:J7"/>
    <mergeCell ref="K7:K9"/>
    <mergeCell ref="C7:C8"/>
    <mergeCell ref="D7:D9"/>
    <mergeCell ref="H22:K22"/>
    <mergeCell ref="H23:K23"/>
    <mergeCell ref="H24:K24"/>
    <mergeCell ref="E8:E9"/>
    <mergeCell ref="F8:I8"/>
    <mergeCell ref="J8:J9"/>
  </mergeCells>
  <printOptions horizontalCentered="1"/>
  <pageMargins left="0.74803149606299213" right="0.35433070866141736" top="0.59055118110236227" bottom="0.35433070866141736" header="0.31496062992125984" footer="0.31496062992125984"/>
  <pageSetup paperSize="9" scale="6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3"/>
  <sheetViews>
    <sheetView zoomScale="70" zoomScaleNormal="70" workbookViewId="0">
      <selection activeCell="H11" sqref="H11"/>
    </sheetView>
  </sheetViews>
  <sheetFormatPr defaultColWidth="9" defaultRowHeight="24.6"/>
  <cols>
    <col min="1" max="2" width="9" style="1"/>
    <col min="3" max="3" width="12.33203125" style="1" customWidth="1"/>
    <col min="4" max="5" width="14.109375" style="1" customWidth="1"/>
    <col min="6" max="6" width="19.77734375" style="1" customWidth="1"/>
    <col min="7" max="7" width="19.88671875" style="1" customWidth="1"/>
    <col min="8" max="8" width="14.88671875" style="1" customWidth="1"/>
    <col min="9" max="9" width="28.44140625" style="1" customWidth="1"/>
    <col min="10" max="16384" width="9" style="1"/>
  </cols>
  <sheetData>
    <row r="1" spans="1:9">
      <c r="I1" s="37" t="s">
        <v>892</v>
      </c>
    </row>
    <row r="2" spans="1:9">
      <c r="A2" s="717" t="s">
        <v>399</v>
      </c>
      <c r="B2" s="717"/>
      <c r="C2" s="717"/>
      <c r="D2" s="717"/>
      <c r="E2" s="717"/>
      <c r="F2" s="717"/>
      <c r="G2" s="717"/>
      <c r="H2" s="717"/>
      <c r="I2" s="717"/>
    </row>
    <row r="3" spans="1:9">
      <c r="A3" s="717" t="s">
        <v>817</v>
      </c>
      <c r="B3" s="717"/>
      <c r="C3" s="717"/>
      <c r="D3" s="717"/>
      <c r="E3" s="717"/>
      <c r="F3" s="717"/>
      <c r="G3" s="717"/>
      <c r="H3" s="717"/>
      <c r="I3" s="717"/>
    </row>
    <row r="4" spans="1:9">
      <c r="A4" s="717" t="s">
        <v>762</v>
      </c>
      <c r="B4" s="717"/>
      <c r="C4" s="717"/>
      <c r="D4" s="717"/>
      <c r="E4" s="717"/>
      <c r="F4" s="717"/>
      <c r="G4" s="717"/>
      <c r="H4" s="717"/>
      <c r="I4" s="717"/>
    </row>
    <row r="5" spans="1:9">
      <c r="A5" s="717" t="s">
        <v>1037</v>
      </c>
      <c r="B5" s="717"/>
      <c r="C5" s="717"/>
      <c r="D5" s="717"/>
      <c r="E5" s="717"/>
      <c r="F5" s="717"/>
      <c r="G5" s="717"/>
      <c r="H5" s="717"/>
      <c r="I5" s="717"/>
    </row>
    <row r="6" spans="1:9">
      <c r="I6" s="37" t="s">
        <v>665</v>
      </c>
    </row>
    <row r="7" spans="1:9" ht="46.5" customHeight="1">
      <c r="A7" s="824" t="s">
        <v>0</v>
      </c>
      <c r="B7" s="824" t="s">
        <v>11</v>
      </c>
      <c r="C7" s="824" t="s">
        <v>24</v>
      </c>
      <c r="D7" s="862" t="s">
        <v>1057</v>
      </c>
      <c r="E7" s="863"/>
      <c r="F7" s="864" t="s">
        <v>1058</v>
      </c>
      <c r="G7" s="824"/>
      <c r="H7" s="824"/>
      <c r="I7" s="864" t="s">
        <v>941</v>
      </c>
    </row>
    <row r="8" spans="1:9" s="407" customFormat="1">
      <c r="A8" s="824"/>
      <c r="B8" s="824"/>
      <c r="C8" s="824"/>
      <c r="D8" s="345" t="s">
        <v>970</v>
      </c>
      <c r="E8" s="10" t="s">
        <v>971</v>
      </c>
      <c r="F8" s="345" t="s">
        <v>970</v>
      </c>
      <c r="G8" s="10" t="s">
        <v>971</v>
      </c>
      <c r="H8" s="406" t="s">
        <v>3</v>
      </c>
      <c r="I8" s="864"/>
    </row>
    <row r="9" spans="1:9">
      <c r="A9" s="481"/>
      <c r="B9" s="482"/>
      <c r="C9" s="482"/>
      <c r="D9" s="482"/>
      <c r="E9" s="482"/>
      <c r="F9" s="482"/>
      <c r="G9" s="482"/>
      <c r="H9" s="482"/>
      <c r="I9" s="482"/>
    </row>
    <row r="10" spans="1:9">
      <c r="A10" s="490"/>
      <c r="B10" s="477"/>
      <c r="C10" s="476"/>
      <c r="D10" s="491"/>
      <c r="E10" s="478"/>
      <c r="F10" s="492"/>
      <c r="G10" s="491"/>
      <c r="H10" s="478"/>
      <c r="I10" s="492"/>
    </row>
    <row r="11" spans="1:9" s="496" customFormat="1">
      <c r="A11" s="480"/>
      <c r="B11" s="477"/>
      <c r="C11" s="476"/>
      <c r="D11" s="495"/>
      <c r="E11" s="495"/>
      <c r="F11" s="479"/>
      <c r="G11" s="479"/>
      <c r="H11" s="495"/>
      <c r="I11" s="479"/>
    </row>
    <row r="12" spans="1:9">
      <c r="A12" s="4"/>
      <c r="B12" s="4"/>
      <c r="C12" s="4"/>
      <c r="D12" s="4"/>
      <c r="E12" s="4"/>
      <c r="F12" s="4"/>
      <c r="G12" s="4"/>
      <c r="H12" s="4"/>
      <c r="I12" s="4"/>
    </row>
    <row r="13" spans="1:9">
      <c r="A13" s="4"/>
      <c r="B13" s="4"/>
      <c r="C13" s="4"/>
      <c r="D13" s="4"/>
      <c r="E13" s="4"/>
      <c r="F13" s="4"/>
      <c r="G13" s="4"/>
      <c r="H13" s="4"/>
      <c r="I13" s="4"/>
    </row>
    <row r="14" spans="1:9">
      <c r="A14" s="4"/>
      <c r="B14" s="4"/>
      <c r="C14" s="4"/>
      <c r="D14" s="4"/>
      <c r="E14" s="4"/>
      <c r="F14" s="4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7" spans="1:9">
      <c r="A17" s="5" t="s">
        <v>338</v>
      </c>
      <c r="B17" s="5"/>
    </row>
    <row r="18" spans="1:9">
      <c r="A18" s="1" t="s">
        <v>942</v>
      </c>
    </row>
    <row r="19" spans="1:9">
      <c r="A19" s="1" t="s">
        <v>943</v>
      </c>
    </row>
    <row r="20" spans="1:9">
      <c r="A20" s="328" t="s">
        <v>944</v>
      </c>
      <c r="B20" s="328"/>
    </row>
    <row r="21" spans="1:9">
      <c r="I21" s="1" t="s">
        <v>313</v>
      </c>
    </row>
    <row r="22" spans="1:9">
      <c r="I22" s="1" t="s">
        <v>314</v>
      </c>
    </row>
    <row r="23" spans="1:9">
      <c r="I23" s="1" t="s">
        <v>310</v>
      </c>
    </row>
  </sheetData>
  <mergeCells count="10">
    <mergeCell ref="A2:I2"/>
    <mergeCell ref="A3:I3"/>
    <mergeCell ref="A4:I4"/>
    <mergeCell ref="A5:I5"/>
    <mergeCell ref="A7:A8"/>
    <mergeCell ref="B7:B8"/>
    <mergeCell ref="C7:C8"/>
    <mergeCell ref="D7:E7"/>
    <mergeCell ref="F7:H7"/>
    <mergeCell ref="I7:I8"/>
  </mergeCells>
  <pageMargins left="0.70866141732283472" right="0.70866141732283472" top="0.48" bottom="0.54" header="0.31496062992125984" footer="0.31496062992125984"/>
  <pageSetup paperSize="9" scale="87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B50E-AE25-4B1E-A817-B43D709DD24E}">
  <sheetPr>
    <tabColor rgb="FF00B050"/>
    <pageSetUpPr fitToPage="1"/>
  </sheetPr>
  <dimension ref="A1:I27"/>
  <sheetViews>
    <sheetView zoomScale="70" zoomScaleNormal="70" workbookViewId="0">
      <selection activeCell="E14" sqref="E14"/>
    </sheetView>
  </sheetViews>
  <sheetFormatPr defaultColWidth="9" defaultRowHeight="24.6"/>
  <cols>
    <col min="1" max="2" width="9" style="1"/>
    <col min="3" max="3" width="12.33203125" style="1" customWidth="1"/>
    <col min="4" max="5" width="14.109375" style="1" customWidth="1"/>
    <col min="6" max="6" width="19.77734375" style="1" customWidth="1"/>
    <col min="7" max="7" width="19.88671875" style="1" customWidth="1"/>
    <col min="8" max="8" width="14.88671875" style="1" customWidth="1"/>
    <col min="9" max="9" width="28.44140625" style="1" customWidth="1"/>
    <col min="10" max="16384" width="9" style="1"/>
  </cols>
  <sheetData>
    <row r="1" spans="1:9">
      <c r="I1" s="37" t="s">
        <v>892</v>
      </c>
    </row>
    <row r="2" spans="1:9">
      <c r="A2" s="717" t="s">
        <v>399</v>
      </c>
      <c r="B2" s="717"/>
      <c r="C2" s="717"/>
      <c r="D2" s="717"/>
      <c r="E2" s="717"/>
      <c r="F2" s="717"/>
      <c r="G2" s="717"/>
      <c r="H2" s="717"/>
      <c r="I2" s="717"/>
    </row>
    <row r="3" spans="1:9">
      <c r="A3" s="717" t="s">
        <v>817</v>
      </c>
      <c r="B3" s="717"/>
      <c r="C3" s="717"/>
      <c r="D3" s="717"/>
      <c r="E3" s="717"/>
      <c r="F3" s="717"/>
      <c r="G3" s="717"/>
      <c r="H3" s="717"/>
      <c r="I3" s="717"/>
    </row>
    <row r="4" spans="1:9">
      <c r="A4" s="717" t="s">
        <v>762</v>
      </c>
      <c r="B4" s="717"/>
      <c r="C4" s="717"/>
      <c r="D4" s="717"/>
      <c r="E4" s="717"/>
      <c r="F4" s="717"/>
      <c r="G4" s="717"/>
      <c r="H4" s="717"/>
      <c r="I4" s="717"/>
    </row>
    <row r="5" spans="1:9">
      <c r="A5" s="717" t="s">
        <v>1037</v>
      </c>
      <c r="B5" s="717"/>
      <c r="C5" s="717"/>
      <c r="D5" s="717"/>
      <c r="E5" s="717"/>
      <c r="F5" s="717"/>
      <c r="G5" s="717"/>
      <c r="H5" s="717"/>
      <c r="I5" s="717"/>
    </row>
    <row r="6" spans="1:9">
      <c r="I6" s="37" t="s">
        <v>665</v>
      </c>
    </row>
    <row r="7" spans="1:9" ht="46.5" customHeight="1">
      <c r="A7" s="824" t="s">
        <v>0</v>
      </c>
      <c r="B7" s="824" t="s">
        <v>11</v>
      </c>
      <c r="C7" s="824" t="s">
        <v>24</v>
      </c>
      <c r="D7" s="862" t="s">
        <v>1057</v>
      </c>
      <c r="E7" s="863"/>
      <c r="F7" s="864" t="s">
        <v>1058</v>
      </c>
      <c r="G7" s="824"/>
      <c r="H7" s="824"/>
      <c r="I7" s="864" t="s">
        <v>941</v>
      </c>
    </row>
    <row r="8" spans="1:9" s="407" customFormat="1">
      <c r="A8" s="824"/>
      <c r="B8" s="824"/>
      <c r="C8" s="824"/>
      <c r="D8" s="345" t="s">
        <v>970</v>
      </c>
      <c r="E8" s="10" t="s">
        <v>971</v>
      </c>
      <c r="F8" s="345" t="s">
        <v>970</v>
      </c>
      <c r="G8" s="10" t="s">
        <v>971</v>
      </c>
      <c r="H8" s="406" t="s">
        <v>3</v>
      </c>
      <c r="I8" s="864"/>
    </row>
    <row r="9" spans="1:9">
      <c r="A9" s="481" t="s">
        <v>825</v>
      </c>
      <c r="B9" s="482"/>
      <c r="C9" s="482"/>
      <c r="D9" s="482"/>
      <c r="E9" s="482"/>
      <c r="F9" s="482"/>
      <c r="G9" s="482"/>
      <c r="H9" s="482"/>
      <c r="I9" s="482"/>
    </row>
    <row r="10" spans="1:9" ht="58.5" customHeight="1">
      <c r="A10" s="483">
        <v>1</v>
      </c>
      <c r="B10" s="493">
        <v>243709</v>
      </c>
      <c r="C10" s="494" t="s">
        <v>1050</v>
      </c>
      <c r="D10" s="484"/>
      <c r="E10" s="485">
        <v>6414120</v>
      </c>
      <c r="F10" s="486" t="s">
        <v>1051</v>
      </c>
      <c r="G10" s="484"/>
      <c r="H10" s="485">
        <v>6086331</v>
      </c>
      <c r="I10" s="865" t="s">
        <v>1120</v>
      </c>
    </row>
    <row r="11" spans="1:9" ht="58.5" customHeight="1">
      <c r="A11" s="512"/>
      <c r="B11" s="513"/>
      <c r="C11" s="514"/>
      <c r="D11" s="515"/>
      <c r="E11" s="516"/>
      <c r="F11" s="486" t="s">
        <v>1052</v>
      </c>
      <c r="G11" s="484"/>
      <c r="H11" s="485">
        <v>327789</v>
      </c>
      <c r="I11" s="866"/>
    </row>
    <row r="12" spans="1:9" ht="58.5" customHeight="1">
      <c r="A12" s="512"/>
      <c r="B12" s="493">
        <v>243728</v>
      </c>
      <c r="C12" s="494" t="s">
        <v>1117</v>
      </c>
      <c r="D12" s="485">
        <v>6413927</v>
      </c>
      <c r="E12" s="516"/>
      <c r="F12" s="486"/>
      <c r="G12" s="486" t="s">
        <v>1118</v>
      </c>
      <c r="H12" s="485">
        <v>6086238</v>
      </c>
      <c r="I12" s="866"/>
    </row>
    <row r="13" spans="1:9" ht="58.5" customHeight="1">
      <c r="A13" s="487"/>
      <c r="B13" s="487"/>
      <c r="C13" s="487"/>
      <c r="D13" s="487"/>
      <c r="E13" s="487"/>
      <c r="F13" s="488"/>
      <c r="G13" s="488" t="s">
        <v>1119</v>
      </c>
      <c r="H13" s="489">
        <v>327689</v>
      </c>
      <c r="I13" s="867"/>
    </row>
    <row r="14" spans="1:9" ht="233.4" customHeight="1">
      <c r="A14" s="490">
        <v>2</v>
      </c>
      <c r="B14" s="477">
        <v>243739</v>
      </c>
      <c r="C14" s="476" t="s">
        <v>1053</v>
      </c>
      <c r="D14" s="491"/>
      <c r="E14" s="478">
        <v>1260000</v>
      </c>
      <c r="F14" s="492" t="s">
        <v>1054</v>
      </c>
      <c r="G14" s="491"/>
      <c r="H14" s="478">
        <v>1260000</v>
      </c>
      <c r="I14" s="492" t="s">
        <v>1116</v>
      </c>
    </row>
    <row r="15" spans="1:9" s="496" customFormat="1" ht="243.6" customHeight="1">
      <c r="A15" s="480">
        <v>3</v>
      </c>
      <c r="B15" s="477">
        <v>243831</v>
      </c>
      <c r="C15" s="476" t="s">
        <v>1055</v>
      </c>
      <c r="D15" s="495">
        <v>3352500</v>
      </c>
      <c r="E15" s="495"/>
      <c r="F15" s="479"/>
      <c r="G15" s="479" t="s">
        <v>1056</v>
      </c>
      <c r="H15" s="495">
        <v>3352500</v>
      </c>
      <c r="I15" s="479" t="s">
        <v>1115</v>
      </c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1" spans="1:9">
      <c r="A21" s="5" t="s">
        <v>338</v>
      </c>
      <c r="B21" s="5"/>
    </row>
    <row r="22" spans="1:9">
      <c r="A22" s="1" t="s">
        <v>942</v>
      </c>
    </row>
    <row r="23" spans="1:9">
      <c r="A23" s="1" t="s">
        <v>943</v>
      </c>
    </row>
    <row r="24" spans="1:9">
      <c r="A24" s="328" t="s">
        <v>944</v>
      </c>
      <c r="B24" s="328"/>
    </row>
    <row r="25" spans="1:9">
      <c r="I25" s="1" t="s">
        <v>313</v>
      </c>
    </row>
    <row r="26" spans="1:9">
      <c r="I26" s="1" t="s">
        <v>314</v>
      </c>
    </row>
    <row r="27" spans="1:9">
      <c r="I27" s="1" t="s">
        <v>310</v>
      </c>
    </row>
  </sheetData>
  <mergeCells count="11">
    <mergeCell ref="I10:I13"/>
    <mergeCell ref="A2:I2"/>
    <mergeCell ref="A3:I3"/>
    <mergeCell ref="A4:I4"/>
    <mergeCell ref="A5:I5"/>
    <mergeCell ref="A7:A8"/>
    <mergeCell ref="B7:B8"/>
    <mergeCell ref="C7:C8"/>
    <mergeCell ref="D7:E7"/>
    <mergeCell ref="F7:H7"/>
    <mergeCell ref="I7:I8"/>
  </mergeCells>
  <pageMargins left="0.70866141732283472" right="0.70866141732283472" top="0.48" bottom="0.54" header="0.31496062992125984" footer="0.31496062992125984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topLeftCell="A31" zoomScaleNormal="100" zoomScaleSheetLayoutView="100" workbookViewId="0">
      <selection activeCell="E8" sqref="E8"/>
    </sheetView>
  </sheetViews>
  <sheetFormatPr defaultColWidth="9" defaultRowHeight="23.4" customHeight="1"/>
  <cols>
    <col min="1" max="1" width="3.6640625" style="17" customWidth="1"/>
    <col min="2" max="2" width="38.77734375" style="1" customWidth="1"/>
    <col min="3" max="3" width="31.77734375" style="1" customWidth="1"/>
    <col min="4" max="4" width="14.109375" style="1" customWidth="1"/>
    <col min="5" max="5" width="11" style="1" customWidth="1"/>
    <col min="6" max="6" width="15.6640625" style="1" customWidth="1"/>
    <col min="7" max="7" width="0.109375" style="1" hidden="1" customWidth="1"/>
    <col min="8" max="8" width="11.88671875" style="1" customWidth="1"/>
    <col min="9" max="16384" width="9" style="1"/>
  </cols>
  <sheetData>
    <row r="1" spans="1:8" ht="23.4" customHeight="1">
      <c r="F1" s="37" t="s">
        <v>306</v>
      </c>
    </row>
    <row r="2" spans="1:8" ht="23.4" customHeight="1">
      <c r="A2" s="717" t="s">
        <v>399</v>
      </c>
      <c r="B2" s="717"/>
      <c r="C2" s="717"/>
      <c r="D2" s="717"/>
      <c r="E2" s="717"/>
      <c r="F2" s="717"/>
    </row>
    <row r="3" spans="1:8" ht="23.4" customHeight="1">
      <c r="A3" s="717" t="s">
        <v>814</v>
      </c>
      <c r="B3" s="717"/>
      <c r="C3" s="717"/>
      <c r="D3" s="717"/>
      <c r="E3" s="717"/>
      <c r="F3" s="717"/>
    </row>
    <row r="4" spans="1:8" ht="23.4" customHeight="1">
      <c r="A4" s="717" t="s">
        <v>311</v>
      </c>
      <c r="B4" s="717"/>
      <c r="C4" s="717"/>
      <c r="D4" s="717"/>
      <c r="E4" s="717"/>
      <c r="F4" s="717"/>
      <c r="G4" s="5"/>
      <c r="H4" s="5"/>
    </row>
    <row r="5" spans="1:8" ht="23.4" customHeight="1">
      <c r="A5" s="717" t="s">
        <v>1037</v>
      </c>
      <c r="B5" s="717"/>
      <c r="C5" s="717"/>
      <c r="D5" s="717"/>
      <c r="E5" s="717"/>
      <c r="F5" s="717"/>
    </row>
    <row r="6" spans="1:8" s="5" customFormat="1" ht="24.6">
      <c r="A6" s="38"/>
      <c r="B6" s="38"/>
      <c r="C6" s="38"/>
      <c r="D6" s="38"/>
      <c r="E6" s="38"/>
      <c r="F6" s="37" t="s">
        <v>665</v>
      </c>
    </row>
    <row r="7" spans="1:8" s="5" customFormat="1" ht="23.4" customHeight="1">
      <c r="A7" s="718" t="s">
        <v>291</v>
      </c>
      <c r="B7" s="718"/>
      <c r="C7" s="34" t="s">
        <v>815</v>
      </c>
      <c r="D7" s="34" t="s">
        <v>309</v>
      </c>
      <c r="E7" s="34" t="s">
        <v>307</v>
      </c>
      <c r="F7" s="34" t="s">
        <v>308</v>
      </c>
    </row>
    <row r="8" spans="1:8" ht="23.4" customHeight="1">
      <c r="A8" s="8">
        <v>1</v>
      </c>
      <c r="B8" s="20" t="s">
        <v>292</v>
      </c>
      <c r="C8" s="20"/>
      <c r="D8" s="20"/>
      <c r="E8" s="20"/>
      <c r="F8" s="19"/>
    </row>
    <row r="9" spans="1:8" ht="23.4" customHeight="1">
      <c r="A9" s="8">
        <v>2</v>
      </c>
      <c r="B9" s="20" t="s">
        <v>292</v>
      </c>
      <c r="C9" s="20"/>
      <c r="D9" s="20"/>
      <c r="E9" s="20"/>
      <c r="F9" s="19"/>
    </row>
    <row r="10" spans="1:8" ht="23.4" customHeight="1">
      <c r="A10" s="8">
        <v>3</v>
      </c>
      <c r="B10" s="20" t="s">
        <v>292</v>
      </c>
      <c r="C10" s="20"/>
      <c r="D10" s="20"/>
      <c r="E10" s="20"/>
      <c r="F10" s="19"/>
    </row>
    <row r="11" spans="1:8" s="5" customFormat="1" ht="23.4" customHeight="1">
      <c r="A11" s="315"/>
      <c r="B11" s="316" t="s">
        <v>55</v>
      </c>
      <c r="C11" s="255"/>
      <c r="D11" s="316"/>
      <c r="E11" s="255"/>
      <c r="F11" s="255"/>
    </row>
    <row r="12" spans="1:8" ht="23.4" customHeight="1">
      <c r="A12" s="8"/>
      <c r="B12" s="20"/>
      <c r="C12" s="20"/>
      <c r="D12" s="20"/>
      <c r="E12" s="20"/>
      <c r="F12" s="19"/>
    </row>
    <row r="13" spans="1:8" s="5" customFormat="1" ht="23.4" customHeight="1">
      <c r="A13" s="716" t="s">
        <v>293</v>
      </c>
      <c r="B13" s="716"/>
      <c r="C13" s="34" t="s">
        <v>815</v>
      </c>
      <c r="D13" s="34" t="s">
        <v>309</v>
      </c>
      <c r="E13" s="34" t="s">
        <v>307</v>
      </c>
      <c r="F13" s="34" t="s">
        <v>308</v>
      </c>
    </row>
    <row r="14" spans="1:8" ht="23.4" customHeight="1">
      <c r="A14" s="8">
        <v>1</v>
      </c>
      <c r="B14" s="20" t="s">
        <v>292</v>
      </c>
      <c r="C14" s="20"/>
      <c r="D14" s="20"/>
      <c r="E14" s="20"/>
      <c r="F14" s="19"/>
    </row>
    <row r="15" spans="1:8" ht="23.4" customHeight="1">
      <c r="A15" s="8">
        <v>2</v>
      </c>
      <c r="B15" s="20" t="s">
        <v>292</v>
      </c>
      <c r="C15" s="20"/>
      <c r="D15" s="20"/>
      <c r="E15" s="20"/>
      <c r="F15" s="19"/>
    </row>
    <row r="16" spans="1:8" ht="23.4" customHeight="1">
      <c r="A16" s="8">
        <v>3</v>
      </c>
      <c r="B16" s="20" t="s">
        <v>292</v>
      </c>
      <c r="C16" s="20"/>
      <c r="D16" s="20"/>
      <c r="E16" s="20"/>
      <c r="F16" s="19"/>
    </row>
    <row r="17" spans="1:6" s="5" customFormat="1" ht="23.4" customHeight="1">
      <c r="A17" s="315"/>
      <c r="B17" s="316" t="s">
        <v>55</v>
      </c>
      <c r="C17" s="255"/>
      <c r="D17" s="316"/>
      <c r="E17" s="255"/>
      <c r="F17" s="255"/>
    </row>
    <row r="18" spans="1:6" ht="23.4" customHeight="1">
      <c r="A18" s="8"/>
      <c r="B18" s="20"/>
      <c r="C18" s="20"/>
      <c r="D18" s="20"/>
      <c r="E18" s="20"/>
      <c r="F18" s="19"/>
    </row>
    <row r="19" spans="1:6" s="5" customFormat="1" ht="23.4" customHeight="1">
      <c r="A19" s="712" t="s">
        <v>294</v>
      </c>
      <c r="B19" s="713"/>
      <c r="C19" s="34" t="s">
        <v>815</v>
      </c>
      <c r="D19" s="34" t="s">
        <v>309</v>
      </c>
      <c r="E19" s="34" t="s">
        <v>307</v>
      </c>
      <c r="F19" s="34" t="s">
        <v>308</v>
      </c>
    </row>
    <row r="20" spans="1:6" ht="23.4" customHeight="1">
      <c r="A20" s="8">
        <v>1</v>
      </c>
      <c r="B20" s="20" t="s">
        <v>292</v>
      </c>
      <c r="C20" s="20"/>
      <c r="D20" s="20"/>
      <c r="E20" s="20"/>
      <c r="F20" s="19"/>
    </row>
    <row r="21" spans="1:6" ht="23.4" customHeight="1">
      <c r="A21" s="8">
        <v>2</v>
      </c>
      <c r="B21" s="20" t="s">
        <v>292</v>
      </c>
      <c r="C21" s="20"/>
      <c r="D21" s="20"/>
      <c r="E21" s="20"/>
      <c r="F21" s="19"/>
    </row>
    <row r="22" spans="1:6" ht="23.4" customHeight="1">
      <c r="A22" s="8">
        <v>3</v>
      </c>
      <c r="B22" s="20" t="s">
        <v>292</v>
      </c>
      <c r="C22" s="20"/>
      <c r="D22" s="20"/>
      <c r="E22" s="20"/>
      <c r="F22" s="19"/>
    </row>
    <row r="23" spans="1:6" s="5" customFormat="1" ht="23.4" customHeight="1">
      <c r="A23" s="315"/>
      <c r="B23" s="316" t="s">
        <v>56</v>
      </c>
      <c r="C23" s="255"/>
      <c r="D23" s="316"/>
      <c r="E23" s="255"/>
      <c r="F23" s="255"/>
    </row>
    <row r="24" spans="1:6" ht="23.4" customHeight="1">
      <c r="A24" s="8"/>
      <c r="B24" s="20"/>
      <c r="C24" s="20"/>
      <c r="D24" s="20"/>
      <c r="E24" s="20"/>
      <c r="F24" s="19"/>
    </row>
    <row r="25" spans="1:6" s="5" customFormat="1" ht="23.4" customHeight="1">
      <c r="A25" s="712" t="s">
        <v>295</v>
      </c>
      <c r="B25" s="713"/>
      <c r="C25" s="34" t="s">
        <v>815</v>
      </c>
      <c r="D25" s="34" t="s">
        <v>309</v>
      </c>
      <c r="E25" s="34" t="s">
        <v>307</v>
      </c>
      <c r="F25" s="34" t="s">
        <v>308</v>
      </c>
    </row>
    <row r="26" spans="1:6" ht="23.4" customHeight="1">
      <c r="A26" s="8">
        <v>1</v>
      </c>
      <c r="B26" s="20" t="s">
        <v>292</v>
      </c>
      <c r="C26" s="20"/>
      <c r="D26" s="20"/>
      <c r="E26" s="20"/>
      <c r="F26" s="19"/>
    </row>
    <row r="27" spans="1:6" ht="23.4" customHeight="1">
      <c r="A27" s="8">
        <v>2</v>
      </c>
      <c r="B27" s="20" t="s">
        <v>292</v>
      </c>
      <c r="C27" s="20"/>
      <c r="D27" s="20"/>
      <c r="E27" s="20"/>
      <c r="F27" s="19"/>
    </row>
    <row r="28" spans="1:6" ht="23.4" customHeight="1">
      <c r="A28" s="8">
        <v>3</v>
      </c>
      <c r="B28" s="20" t="s">
        <v>292</v>
      </c>
      <c r="C28" s="20"/>
      <c r="D28" s="20"/>
      <c r="E28" s="20"/>
      <c r="F28" s="19"/>
    </row>
    <row r="29" spans="1:6" s="5" customFormat="1" ht="23.4" customHeight="1">
      <c r="A29" s="315"/>
      <c r="B29" s="316" t="s">
        <v>57</v>
      </c>
      <c r="C29" s="255"/>
      <c r="D29" s="316"/>
      <c r="E29" s="255"/>
      <c r="F29" s="255"/>
    </row>
    <row r="30" spans="1:6" ht="23.4" customHeight="1">
      <c r="A30" s="8"/>
      <c r="B30" s="20"/>
      <c r="C30" s="20"/>
      <c r="D30" s="20"/>
      <c r="E30" s="20"/>
      <c r="F30" s="19"/>
    </row>
    <row r="31" spans="1:6" s="5" customFormat="1" ht="23.4" customHeight="1">
      <c r="A31" s="712" t="s">
        <v>296</v>
      </c>
      <c r="B31" s="713"/>
      <c r="C31" s="34" t="s">
        <v>815</v>
      </c>
      <c r="D31" s="34" t="s">
        <v>309</v>
      </c>
      <c r="E31" s="34" t="s">
        <v>307</v>
      </c>
      <c r="F31" s="34" t="s">
        <v>308</v>
      </c>
    </row>
    <row r="32" spans="1:6" ht="23.4" customHeight="1">
      <c r="A32" s="8">
        <v>1</v>
      </c>
      <c r="B32" s="20" t="s">
        <v>292</v>
      </c>
      <c r="C32" s="20"/>
      <c r="D32" s="20"/>
      <c r="E32" s="20"/>
      <c r="F32" s="19"/>
    </row>
    <row r="33" spans="1:6" ht="23.4" customHeight="1">
      <c r="A33" s="8">
        <v>2</v>
      </c>
      <c r="B33" s="20" t="s">
        <v>292</v>
      </c>
      <c r="C33" s="20"/>
      <c r="D33" s="20"/>
      <c r="E33" s="20"/>
      <c r="F33" s="19"/>
    </row>
    <row r="34" spans="1:6" ht="23.4" customHeight="1">
      <c r="A34" s="8">
        <v>3</v>
      </c>
      <c r="B34" s="20" t="s">
        <v>292</v>
      </c>
      <c r="C34" s="20"/>
      <c r="D34" s="20"/>
      <c r="E34" s="20"/>
      <c r="F34" s="19"/>
    </row>
    <row r="35" spans="1:6" s="5" customFormat="1" ht="23.4" customHeight="1">
      <c r="A35" s="315"/>
      <c r="B35" s="316" t="s">
        <v>58</v>
      </c>
      <c r="C35" s="255"/>
      <c r="D35" s="316"/>
      <c r="E35" s="255"/>
      <c r="F35" s="255"/>
    </row>
    <row r="36" spans="1:6" ht="23.4" customHeight="1">
      <c r="A36" s="8"/>
      <c r="B36" s="20"/>
      <c r="C36" s="20"/>
      <c r="D36" s="20"/>
      <c r="E36" s="20"/>
      <c r="F36" s="19"/>
    </row>
    <row r="37" spans="1:6" s="5" customFormat="1" ht="23.4" customHeight="1">
      <c r="A37" s="712" t="s">
        <v>681</v>
      </c>
      <c r="B37" s="713"/>
      <c r="C37" s="34" t="s">
        <v>815</v>
      </c>
      <c r="D37" s="34" t="s">
        <v>309</v>
      </c>
      <c r="E37" s="34" t="s">
        <v>307</v>
      </c>
      <c r="F37" s="34" t="s">
        <v>308</v>
      </c>
    </row>
    <row r="38" spans="1:6" ht="23.4" customHeight="1">
      <c r="A38" s="8">
        <v>1</v>
      </c>
      <c r="B38" s="20" t="s">
        <v>292</v>
      </c>
      <c r="C38" s="20"/>
      <c r="D38" s="20"/>
      <c r="E38" s="20"/>
      <c r="F38" s="19"/>
    </row>
    <row r="39" spans="1:6" ht="23.4" customHeight="1">
      <c r="A39" s="8">
        <v>2</v>
      </c>
      <c r="B39" s="20" t="s">
        <v>292</v>
      </c>
      <c r="C39" s="20"/>
      <c r="D39" s="20"/>
      <c r="E39" s="20"/>
      <c r="F39" s="19"/>
    </row>
    <row r="40" spans="1:6" ht="23.4" customHeight="1">
      <c r="A40" s="8">
        <v>3</v>
      </c>
      <c r="B40" s="20" t="s">
        <v>292</v>
      </c>
      <c r="C40" s="20"/>
      <c r="D40" s="20"/>
      <c r="E40" s="20"/>
      <c r="F40" s="19"/>
    </row>
    <row r="41" spans="1:6" s="5" customFormat="1" ht="23.4" customHeight="1">
      <c r="A41" s="315"/>
      <c r="B41" s="316" t="s">
        <v>682</v>
      </c>
      <c r="C41" s="255"/>
      <c r="D41" s="316"/>
      <c r="E41" s="255"/>
      <c r="F41" s="255"/>
    </row>
    <row r="42" spans="1:6" ht="23.4" customHeight="1">
      <c r="A42" s="8"/>
      <c r="B42" s="20"/>
      <c r="C42" s="20"/>
      <c r="D42" s="20"/>
      <c r="E42" s="20"/>
      <c r="F42" s="19"/>
    </row>
    <row r="43" spans="1:6" ht="23.4" customHeight="1" thickBot="1">
      <c r="A43" s="714" t="s">
        <v>59</v>
      </c>
      <c r="B43" s="715"/>
      <c r="C43" s="7"/>
      <c r="D43" s="7"/>
      <c r="E43" s="7"/>
      <c r="F43" s="7"/>
    </row>
    <row r="44" spans="1:6" ht="11.25" customHeight="1" thickTop="1">
      <c r="A44" s="38"/>
      <c r="B44" s="38"/>
    </row>
    <row r="45" spans="1:6" ht="23.4" customHeight="1">
      <c r="A45" s="5" t="s">
        <v>816</v>
      </c>
      <c r="B45" s="38"/>
    </row>
    <row r="46" spans="1:6" ht="23.4" customHeight="1">
      <c r="E46" s="711" t="s">
        <v>313</v>
      </c>
      <c r="F46" s="711"/>
    </row>
    <row r="47" spans="1:6" ht="23.4" customHeight="1">
      <c r="E47" s="711" t="s">
        <v>314</v>
      </c>
      <c r="F47" s="711"/>
    </row>
    <row r="48" spans="1:6" ht="23.4" customHeight="1">
      <c r="E48" s="711" t="s">
        <v>310</v>
      </c>
      <c r="F48" s="711"/>
    </row>
    <row r="49" ht="3.75" customHeight="1"/>
  </sheetData>
  <mergeCells count="14">
    <mergeCell ref="A13:B13"/>
    <mergeCell ref="A2:F2"/>
    <mergeCell ref="A3:F3"/>
    <mergeCell ref="A4:F4"/>
    <mergeCell ref="A5:F5"/>
    <mergeCell ref="A7:B7"/>
    <mergeCell ref="E48:F48"/>
    <mergeCell ref="A37:B37"/>
    <mergeCell ref="A19:B19"/>
    <mergeCell ref="A25:B25"/>
    <mergeCell ref="A31:B31"/>
    <mergeCell ref="A43:B43"/>
    <mergeCell ref="E46:F46"/>
    <mergeCell ref="E47:F47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7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Z29"/>
  <sheetViews>
    <sheetView topLeftCell="C1" zoomScale="80" zoomScaleNormal="80" workbookViewId="0">
      <selection activeCell="J13" sqref="J13"/>
    </sheetView>
  </sheetViews>
  <sheetFormatPr defaultColWidth="9.109375" defaultRowHeight="24.6"/>
  <cols>
    <col min="1" max="1" width="6.6640625" style="1" customWidth="1"/>
    <col min="2" max="2" width="20.21875" style="1" customWidth="1"/>
    <col min="3" max="3" width="33.6640625" style="1" customWidth="1"/>
    <col min="4" max="4" width="22" style="1" customWidth="1"/>
    <col min="5" max="5" width="14.44140625" style="1" customWidth="1"/>
    <col min="6" max="6" width="10.77734375" style="1" customWidth="1"/>
    <col min="7" max="8" width="11.77734375" style="1" customWidth="1"/>
    <col min="9" max="10" width="12" style="1" customWidth="1"/>
    <col min="11" max="11" width="11.33203125" style="1" customWidth="1"/>
    <col min="12" max="12" width="17.109375" style="1" customWidth="1"/>
    <col min="13" max="16384" width="9.109375" style="1"/>
  </cols>
  <sheetData>
    <row r="1" spans="1:26">
      <c r="L1" s="254" t="s">
        <v>940</v>
      </c>
    </row>
    <row r="2" spans="1:26">
      <c r="A2" s="772" t="s">
        <v>715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</row>
    <row r="3" spans="1:26">
      <c r="A3" s="772" t="s">
        <v>818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</row>
    <row r="4" spans="1:26">
      <c r="A4" s="717" t="s">
        <v>728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</row>
    <row r="5" spans="1:26" ht="27.75" customHeight="1">
      <c r="A5" s="772" t="s">
        <v>1037</v>
      </c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</row>
    <row r="7" spans="1:26" ht="24" customHeight="1">
      <c r="A7" s="880" t="s">
        <v>0</v>
      </c>
      <c r="B7" s="868" t="s">
        <v>733</v>
      </c>
      <c r="C7" s="868" t="s">
        <v>729</v>
      </c>
      <c r="D7" s="868" t="s">
        <v>732</v>
      </c>
      <c r="E7" s="868" t="s">
        <v>731</v>
      </c>
      <c r="F7" s="874" t="s">
        <v>734</v>
      </c>
      <c r="G7" s="875"/>
      <c r="H7" s="876"/>
      <c r="I7" s="870" t="s">
        <v>675</v>
      </c>
      <c r="J7" s="871"/>
      <c r="K7" s="871"/>
      <c r="L7" s="737" t="s">
        <v>730</v>
      </c>
    </row>
    <row r="8" spans="1:26">
      <c r="A8" s="881"/>
      <c r="B8" s="869"/>
      <c r="C8" s="869"/>
      <c r="D8" s="869"/>
      <c r="E8" s="869"/>
      <c r="F8" s="877" t="s">
        <v>1037</v>
      </c>
      <c r="G8" s="878"/>
      <c r="H8" s="879"/>
      <c r="I8" s="872" t="s">
        <v>1040</v>
      </c>
      <c r="J8" s="873"/>
      <c r="K8" s="873"/>
      <c r="L8" s="736"/>
    </row>
    <row r="9" spans="1:26">
      <c r="A9" s="881"/>
      <c r="B9" s="869"/>
      <c r="C9" s="869"/>
      <c r="D9" s="869"/>
      <c r="E9" s="869"/>
      <c r="F9" s="237" t="s">
        <v>5</v>
      </c>
      <c r="G9" s="238" t="s">
        <v>378</v>
      </c>
      <c r="H9" s="246" t="s">
        <v>3</v>
      </c>
      <c r="I9" s="239" t="s">
        <v>735</v>
      </c>
      <c r="J9" s="238" t="s">
        <v>378</v>
      </c>
      <c r="K9" s="240" t="s">
        <v>3</v>
      </c>
      <c r="L9" s="736"/>
    </row>
    <row r="10" spans="1:26">
      <c r="A10" s="247"/>
      <c r="B10" s="247"/>
      <c r="C10" s="248"/>
      <c r="D10" s="248"/>
      <c r="E10" s="248"/>
      <c r="F10" s="248"/>
      <c r="G10" s="248"/>
      <c r="H10" s="248"/>
      <c r="I10" s="249"/>
      <c r="J10" s="249"/>
      <c r="K10" s="241"/>
      <c r="L10" s="241"/>
    </row>
    <row r="11" spans="1:26">
      <c r="A11" s="242"/>
      <c r="B11" s="242"/>
      <c r="C11" s="243"/>
      <c r="D11" s="243"/>
      <c r="E11" s="243"/>
      <c r="F11" s="243"/>
      <c r="G11" s="243"/>
      <c r="H11" s="243"/>
      <c r="I11" s="244"/>
      <c r="J11" s="244"/>
      <c r="K11" s="244"/>
      <c r="L11" s="244"/>
    </row>
    <row r="12" spans="1:26">
      <c r="A12" s="242"/>
      <c r="B12" s="242"/>
      <c r="C12" s="243"/>
      <c r="D12" s="243"/>
      <c r="E12" s="243"/>
      <c r="F12" s="243"/>
      <c r="G12" s="243"/>
      <c r="H12" s="243"/>
      <c r="I12" s="244"/>
      <c r="J12" s="244"/>
      <c r="K12" s="244"/>
      <c r="L12" s="244"/>
    </row>
    <row r="13" spans="1:26">
      <c r="A13" s="242"/>
      <c r="B13" s="242"/>
      <c r="C13" s="243"/>
      <c r="D13" s="243"/>
      <c r="E13" s="243"/>
      <c r="F13" s="243"/>
      <c r="G13" s="243"/>
      <c r="H13" s="243"/>
      <c r="I13" s="244"/>
      <c r="J13" s="244"/>
      <c r="K13" s="244"/>
      <c r="L13" s="244"/>
    </row>
    <row r="14" spans="1:26">
      <c r="A14" s="242"/>
      <c r="B14" s="242"/>
      <c r="C14" s="243"/>
      <c r="D14" s="243"/>
      <c r="E14" s="243"/>
      <c r="F14" s="243"/>
      <c r="G14" s="243"/>
      <c r="H14" s="243"/>
      <c r="I14" s="244"/>
      <c r="J14" s="244"/>
      <c r="K14" s="244"/>
      <c r="L14" s="244"/>
    </row>
    <row r="15" spans="1:26">
      <c r="A15" s="242"/>
      <c r="B15" s="242"/>
      <c r="C15" s="250"/>
      <c r="D15" s="250"/>
      <c r="E15" s="250"/>
      <c r="F15" s="250"/>
      <c r="G15" s="250"/>
      <c r="H15" s="250"/>
      <c r="I15" s="251"/>
      <c r="J15" s="251"/>
      <c r="K15" s="244"/>
      <c r="L15" s="244"/>
    </row>
    <row r="16" spans="1:26">
      <c r="A16" s="242"/>
      <c r="B16" s="242"/>
      <c r="C16" s="252"/>
      <c r="D16" s="252"/>
      <c r="E16" s="252"/>
      <c r="F16" s="250"/>
      <c r="G16" s="250"/>
      <c r="H16" s="250"/>
      <c r="I16" s="251"/>
      <c r="J16" s="251"/>
      <c r="K16" s="244"/>
      <c r="L16" s="244"/>
    </row>
    <row r="17" spans="1:12">
      <c r="A17" s="242"/>
      <c r="B17" s="242"/>
      <c r="C17" s="244"/>
      <c r="D17" s="244"/>
      <c r="E17" s="244"/>
      <c r="F17" s="244"/>
      <c r="G17" s="244"/>
      <c r="H17" s="244"/>
      <c r="I17" s="244"/>
      <c r="J17" s="244"/>
      <c r="K17" s="244"/>
      <c r="L17" s="244"/>
    </row>
    <row r="18" spans="1:12">
      <c r="A18" s="242"/>
      <c r="B18" s="242"/>
      <c r="C18" s="244"/>
      <c r="D18" s="244"/>
      <c r="E18" s="244"/>
      <c r="F18" s="244"/>
      <c r="G18" s="244"/>
      <c r="H18" s="244"/>
      <c r="I18" s="244"/>
      <c r="J18" s="244"/>
      <c r="K18" s="244"/>
      <c r="L18" s="244"/>
    </row>
    <row r="19" spans="1:12">
      <c r="A19" s="242"/>
      <c r="B19" s="242"/>
      <c r="C19" s="244"/>
      <c r="D19" s="244"/>
      <c r="E19" s="244"/>
      <c r="F19" s="244"/>
      <c r="G19" s="244"/>
      <c r="H19" s="244"/>
      <c r="I19" s="244"/>
      <c r="J19" s="244"/>
      <c r="K19" s="244"/>
      <c r="L19" s="244"/>
    </row>
    <row r="20" spans="1:12">
      <c r="A20" s="242"/>
      <c r="B20" s="242"/>
      <c r="C20" s="244"/>
      <c r="D20" s="244"/>
      <c r="E20" s="244"/>
      <c r="F20" s="244"/>
      <c r="G20" s="244"/>
      <c r="H20" s="244"/>
      <c r="I20" s="244"/>
      <c r="J20" s="244"/>
      <c r="K20" s="244"/>
      <c r="L20" s="244"/>
    </row>
    <row r="21" spans="1:12">
      <c r="A21" s="242"/>
      <c r="B21" s="242"/>
      <c r="C21" s="244"/>
      <c r="D21" s="244"/>
      <c r="E21" s="244"/>
      <c r="F21" s="244"/>
      <c r="G21" s="244"/>
      <c r="H21" s="244"/>
      <c r="I21" s="244"/>
      <c r="J21" s="244"/>
      <c r="K21" s="244"/>
      <c r="L21" s="244"/>
    </row>
    <row r="22" spans="1:12">
      <c r="A22" s="242"/>
      <c r="B22" s="242"/>
      <c r="C22" s="253"/>
      <c r="D22" s="253"/>
      <c r="E22" s="253"/>
      <c r="F22" s="253"/>
      <c r="G22" s="253"/>
      <c r="H22" s="253"/>
      <c r="I22" s="251"/>
      <c r="J22" s="251"/>
      <c r="K22" s="244"/>
      <c r="L22" s="244"/>
    </row>
    <row r="23" spans="1:12">
      <c r="A23" s="242"/>
      <c r="B23" s="242"/>
      <c r="C23" s="252"/>
      <c r="D23" s="252"/>
      <c r="E23" s="252"/>
      <c r="F23" s="244"/>
      <c r="G23" s="244"/>
      <c r="H23" s="244"/>
      <c r="I23" s="244"/>
      <c r="J23" s="244"/>
      <c r="K23" s="244"/>
      <c r="L23" s="244"/>
    </row>
    <row r="24" spans="1:12">
      <c r="A24" s="242"/>
      <c r="B24" s="242"/>
      <c r="C24" s="244"/>
      <c r="D24" s="244"/>
      <c r="E24" s="244"/>
      <c r="F24" s="244"/>
      <c r="G24" s="244"/>
      <c r="H24" s="244"/>
      <c r="I24" s="244"/>
      <c r="J24" s="244"/>
      <c r="K24" s="244"/>
      <c r="L24" s="244"/>
    </row>
    <row r="25" spans="1:12">
      <c r="A25" s="720" t="s">
        <v>16</v>
      </c>
      <c r="B25" s="720"/>
      <c r="C25" s="720"/>
      <c r="D25" s="720"/>
      <c r="E25" s="720"/>
      <c r="F25" s="34"/>
      <c r="G25" s="34"/>
      <c r="H25" s="34"/>
      <c r="I25" s="245"/>
      <c r="J25" s="245"/>
      <c r="K25" s="255"/>
      <c r="L25" s="4"/>
    </row>
    <row r="27" spans="1:12">
      <c r="J27" s="717" t="s">
        <v>313</v>
      </c>
      <c r="K27" s="717"/>
      <c r="L27" s="717"/>
    </row>
    <row r="28" spans="1:12">
      <c r="C28" s="5"/>
      <c r="D28" s="5"/>
      <c r="E28" s="5"/>
      <c r="F28" s="5"/>
      <c r="G28" s="5"/>
      <c r="H28" s="5"/>
      <c r="J28" s="717" t="s">
        <v>314</v>
      </c>
      <c r="K28" s="717"/>
      <c r="L28" s="717"/>
    </row>
    <row r="29" spans="1:12">
      <c r="J29" s="717" t="s">
        <v>310</v>
      </c>
      <c r="K29" s="717"/>
      <c r="L29" s="717"/>
    </row>
  </sheetData>
  <mergeCells count="18">
    <mergeCell ref="A2:L2"/>
    <mergeCell ref="A3:L3"/>
    <mergeCell ref="A4:L4"/>
    <mergeCell ref="A5:L5"/>
    <mergeCell ref="J28:L28"/>
    <mergeCell ref="J29:L29"/>
    <mergeCell ref="D7:D9"/>
    <mergeCell ref="E7:E9"/>
    <mergeCell ref="I7:K7"/>
    <mergeCell ref="L7:L9"/>
    <mergeCell ref="I8:K8"/>
    <mergeCell ref="F7:H7"/>
    <mergeCell ref="F8:H8"/>
    <mergeCell ref="A25:E25"/>
    <mergeCell ref="J27:L27"/>
    <mergeCell ref="A7:A9"/>
    <mergeCell ref="C7:C9"/>
    <mergeCell ref="B7:B9"/>
  </mergeCells>
  <printOptions horizontalCentered="1"/>
  <pageMargins left="0.59055118110236227" right="0.19685039370078741" top="0.78740157480314965" bottom="0.39370078740157483" header="0.31496062992125984" footer="0.31496062992125984"/>
  <pageSetup paperSize="9" scale="7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27"/>
  <sheetViews>
    <sheetView view="pageBreakPreview" topLeftCell="E1" zoomScaleNormal="100" zoomScaleSheetLayoutView="100" zoomScalePageLayoutView="80" workbookViewId="0">
      <selection activeCell="I7" sqref="I7:I10"/>
    </sheetView>
  </sheetViews>
  <sheetFormatPr defaultColWidth="9" defaultRowHeight="24.6"/>
  <cols>
    <col min="1" max="1" width="5.109375" style="1" customWidth="1"/>
    <col min="2" max="3" width="8.33203125" style="1" customWidth="1"/>
    <col min="4" max="4" width="21.44140625" style="1" customWidth="1"/>
    <col min="5" max="5" width="11.33203125" style="1" customWidth="1"/>
    <col min="6" max="6" width="11.88671875" style="1" customWidth="1"/>
    <col min="7" max="7" width="28.33203125" style="1" customWidth="1"/>
    <col min="8" max="8" width="14.88671875" style="1" customWidth="1"/>
    <col min="9" max="10" width="10.88671875" style="1" customWidth="1"/>
    <col min="11" max="11" width="13.109375" style="1" customWidth="1"/>
    <col min="12" max="13" width="8.77734375" style="1" customWidth="1"/>
    <col min="14" max="16384" width="9" style="1"/>
  </cols>
  <sheetData>
    <row r="1" spans="1:13">
      <c r="M1" s="37" t="s">
        <v>945</v>
      </c>
    </row>
    <row r="2" spans="1:13">
      <c r="A2" s="717" t="s">
        <v>399</v>
      </c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</row>
    <row r="3" spans="1:13">
      <c r="A3" s="717" t="s">
        <v>818</v>
      </c>
      <c r="B3" s="717"/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717"/>
    </row>
    <row r="4" spans="1:13">
      <c r="A4" s="717" t="s">
        <v>765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</row>
    <row r="5" spans="1:13">
      <c r="A5" s="717" t="s">
        <v>1037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</row>
    <row r="6" spans="1:13">
      <c r="A6" s="825" t="s">
        <v>665</v>
      </c>
      <c r="B6" s="825"/>
      <c r="C6" s="825"/>
      <c r="D6" s="825"/>
      <c r="E6" s="825"/>
      <c r="F6" s="825"/>
      <c r="G6" s="825"/>
      <c r="H6" s="825"/>
      <c r="I6" s="825"/>
      <c r="J6" s="825"/>
      <c r="K6" s="825"/>
      <c r="L6" s="825"/>
      <c r="M6" s="825"/>
    </row>
    <row r="7" spans="1:13" s="408" customFormat="1" ht="21">
      <c r="A7" s="882" t="s">
        <v>0</v>
      </c>
      <c r="B7" s="886" t="s">
        <v>886</v>
      </c>
      <c r="C7" s="887"/>
      <c r="D7" s="743" t="s">
        <v>677</v>
      </c>
      <c r="E7" s="740" t="s">
        <v>946</v>
      </c>
      <c r="F7" s="740" t="s">
        <v>1098</v>
      </c>
      <c r="G7" s="743" t="s">
        <v>765</v>
      </c>
      <c r="H7" s="890" t="s">
        <v>1047</v>
      </c>
      <c r="I7" s="743" t="s">
        <v>3</v>
      </c>
      <c r="J7" s="890" t="s">
        <v>1048</v>
      </c>
      <c r="K7" s="740" t="s">
        <v>1049</v>
      </c>
      <c r="L7" s="882" t="s">
        <v>1045</v>
      </c>
      <c r="M7" s="883"/>
    </row>
    <row r="8" spans="1:13" s="408" customFormat="1" ht="21">
      <c r="A8" s="893"/>
      <c r="B8" s="888"/>
      <c r="C8" s="889"/>
      <c r="D8" s="894"/>
      <c r="E8" s="895"/>
      <c r="F8" s="895"/>
      <c r="G8" s="894"/>
      <c r="H8" s="891"/>
      <c r="I8" s="894"/>
      <c r="J8" s="891"/>
      <c r="K8" s="895"/>
      <c r="L8" s="884"/>
      <c r="M8" s="885"/>
    </row>
    <row r="9" spans="1:13" s="408" customFormat="1" ht="21">
      <c r="A9" s="893"/>
      <c r="B9" s="743" t="s">
        <v>5</v>
      </c>
      <c r="C9" s="743" t="s">
        <v>1</v>
      </c>
      <c r="D9" s="894"/>
      <c r="E9" s="895"/>
      <c r="F9" s="895"/>
      <c r="G9" s="894"/>
      <c r="H9" s="891"/>
      <c r="I9" s="894"/>
      <c r="J9" s="891"/>
      <c r="K9" s="895"/>
      <c r="L9" s="740" t="s">
        <v>24</v>
      </c>
      <c r="M9" s="740" t="s">
        <v>1046</v>
      </c>
    </row>
    <row r="10" spans="1:13" s="408" customFormat="1" ht="21">
      <c r="A10" s="884"/>
      <c r="B10" s="742"/>
      <c r="C10" s="742"/>
      <c r="D10" s="742"/>
      <c r="E10" s="741"/>
      <c r="F10" s="741"/>
      <c r="G10" s="742"/>
      <c r="H10" s="892"/>
      <c r="I10" s="742"/>
      <c r="J10" s="892"/>
      <c r="K10" s="741"/>
      <c r="L10" s="741"/>
      <c r="M10" s="741"/>
    </row>
    <row r="11" spans="1:13" ht="123">
      <c r="A11" s="4"/>
      <c r="B11" s="4"/>
      <c r="C11" s="4"/>
      <c r="D11" s="4"/>
      <c r="E11" s="4"/>
      <c r="F11" s="4"/>
      <c r="G11" s="15" t="s">
        <v>947</v>
      </c>
      <c r="H11" s="15"/>
      <c r="I11" s="4"/>
      <c r="J11" s="4"/>
      <c r="K11" s="4"/>
      <c r="L11" s="4"/>
      <c r="M11" s="4"/>
    </row>
    <row r="12" spans="1:13" ht="123">
      <c r="A12" s="4"/>
      <c r="B12" s="4"/>
      <c r="C12" s="4"/>
      <c r="D12" s="4"/>
      <c r="E12" s="4"/>
      <c r="F12" s="4"/>
      <c r="G12" s="15" t="s">
        <v>947</v>
      </c>
      <c r="H12" s="15"/>
      <c r="I12" s="4"/>
      <c r="J12" s="4"/>
      <c r="K12" s="4"/>
      <c r="L12" s="4"/>
      <c r="M12" s="4"/>
    </row>
    <row r="13" spans="1:13" ht="123">
      <c r="A13" s="4"/>
      <c r="B13" s="4"/>
      <c r="C13" s="4"/>
      <c r="D13" s="4"/>
      <c r="E13" s="4"/>
      <c r="F13" s="4"/>
      <c r="G13" s="15" t="s">
        <v>947</v>
      </c>
      <c r="H13" s="15"/>
      <c r="I13" s="4"/>
      <c r="J13" s="4"/>
      <c r="K13" s="4"/>
      <c r="L13" s="4"/>
      <c r="M13" s="4"/>
    </row>
    <row r="14" spans="1:13" ht="123">
      <c r="A14" s="4"/>
      <c r="B14" s="4"/>
      <c r="C14" s="4"/>
      <c r="D14" s="4"/>
      <c r="E14" s="4"/>
      <c r="F14" s="4"/>
      <c r="G14" s="15" t="s">
        <v>947</v>
      </c>
      <c r="H14" s="15"/>
      <c r="I14" s="4"/>
      <c r="J14" s="4"/>
      <c r="K14" s="4"/>
      <c r="L14" s="4"/>
      <c r="M14" s="4"/>
    </row>
    <row r="15" spans="1:13" ht="123">
      <c r="A15" s="4"/>
      <c r="B15" s="4"/>
      <c r="C15" s="4"/>
      <c r="D15" s="4"/>
      <c r="E15" s="4"/>
      <c r="F15" s="4"/>
      <c r="G15" s="15" t="s">
        <v>947</v>
      </c>
      <c r="H15" s="15"/>
      <c r="I15" s="4"/>
      <c r="J15" s="4"/>
      <c r="K15" s="4"/>
      <c r="L15" s="4"/>
      <c r="M15" s="4"/>
    </row>
    <row r="16" spans="1:13" ht="123">
      <c r="A16" s="4"/>
      <c r="B16" s="4"/>
      <c r="C16" s="4"/>
      <c r="D16" s="4"/>
      <c r="E16" s="4"/>
      <c r="F16" s="4"/>
      <c r="G16" s="15" t="s">
        <v>947</v>
      </c>
      <c r="H16" s="15"/>
      <c r="I16" s="4"/>
      <c r="J16" s="4"/>
      <c r="K16" s="4"/>
      <c r="L16" s="4"/>
      <c r="M16" s="4"/>
    </row>
    <row r="17" spans="1:13" ht="123">
      <c r="A17" s="4"/>
      <c r="B17" s="4"/>
      <c r="C17" s="4"/>
      <c r="D17" s="4"/>
      <c r="E17" s="4"/>
      <c r="F17" s="4"/>
      <c r="G17" s="15" t="s">
        <v>947</v>
      </c>
      <c r="H17" s="15"/>
      <c r="I17" s="4"/>
      <c r="J17" s="4"/>
      <c r="K17" s="4"/>
      <c r="L17" s="4"/>
      <c r="M17" s="4"/>
    </row>
    <row r="18" spans="1:13" ht="123">
      <c r="A18" s="4"/>
      <c r="B18" s="4"/>
      <c r="C18" s="4"/>
      <c r="D18" s="4"/>
      <c r="E18" s="4"/>
      <c r="F18" s="4"/>
      <c r="G18" s="15" t="s">
        <v>947</v>
      </c>
      <c r="H18" s="15"/>
      <c r="I18" s="4"/>
      <c r="J18" s="4"/>
      <c r="K18" s="4"/>
      <c r="L18" s="4"/>
      <c r="M18" s="4"/>
    </row>
    <row r="19" spans="1:13" ht="123">
      <c r="A19" s="4"/>
      <c r="B19" s="4"/>
      <c r="C19" s="4"/>
      <c r="D19" s="4"/>
      <c r="E19" s="4"/>
      <c r="F19" s="4"/>
      <c r="G19" s="15" t="s">
        <v>947</v>
      </c>
      <c r="H19" s="15"/>
      <c r="I19" s="4"/>
      <c r="J19" s="4"/>
      <c r="K19" s="4"/>
      <c r="L19" s="4"/>
      <c r="M19" s="4"/>
    </row>
    <row r="20" spans="1:13" ht="123">
      <c r="A20" s="4"/>
      <c r="B20" s="4"/>
      <c r="C20" s="4"/>
      <c r="D20" s="4"/>
      <c r="E20" s="4"/>
      <c r="F20" s="4"/>
      <c r="G20" s="15" t="s">
        <v>947</v>
      </c>
      <c r="H20" s="15"/>
      <c r="I20" s="4"/>
      <c r="J20" s="4"/>
      <c r="K20" s="4"/>
      <c r="L20" s="4"/>
      <c r="M20" s="4"/>
    </row>
    <row r="21" spans="1:13" ht="123">
      <c r="A21" s="4"/>
      <c r="B21" s="4"/>
      <c r="C21" s="4"/>
      <c r="D21" s="4"/>
      <c r="E21" s="4"/>
      <c r="F21" s="4"/>
      <c r="G21" s="15" t="s">
        <v>947</v>
      </c>
      <c r="H21" s="15"/>
      <c r="I21" s="4"/>
      <c r="J21" s="4"/>
      <c r="K21" s="4"/>
      <c r="L21" s="4"/>
      <c r="M21" s="4"/>
    </row>
    <row r="22" spans="1:13" s="5" customFormat="1" ht="25.2" thickBot="1">
      <c r="A22" s="720" t="s">
        <v>382</v>
      </c>
      <c r="B22" s="720"/>
      <c r="C22" s="720"/>
      <c r="D22" s="720"/>
      <c r="E22" s="720"/>
      <c r="F22" s="720"/>
      <c r="G22" s="720"/>
      <c r="H22" s="108"/>
      <c r="I22" s="334"/>
      <c r="J22" s="255"/>
      <c r="K22" s="255"/>
      <c r="L22" s="255"/>
      <c r="M22" s="255"/>
    </row>
    <row r="23" spans="1:13" ht="25.2" thickTop="1"/>
    <row r="24" spans="1:13">
      <c r="A24" s="5"/>
    </row>
    <row r="25" spans="1:13">
      <c r="A25" s="409"/>
      <c r="I25" s="723" t="s">
        <v>313</v>
      </c>
      <c r="J25" s="723"/>
      <c r="K25" s="723"/>
      <c r="L25" s="9"/>
    </row>
    <row r="26" spans="1:13">
      <c r="I26" s="723" t="s">
        <v>314</v>
      </c>
      <c r="J26" s="723"/>
      <c r="K26" s="723"/>
      <c r="L26" s="9"/>
    </row>
    <row r="27" spans="1:13">
      <c r="I27" s="723" t="s">
        <v>310</v>
      </c>
      <c r="J27" s="723"/>
      <c r="K27" s="723"/>
      <c r="L27" s="9"/>
    </row>
  </sheetData>
  <mergeCells count="24">
    <mergeCell ref="A2:M2"/>
    <mergeCell ref="A3:M3"/>
    <mergeCell ref="A4:M4"/>
    <mergeCell ref="A5:M5"/>
    <mergeCell ref="A6:M6"/>
    <mergeCell ref="I26:K26"/>
    <mergeCell ref="I27:K27"/>
    <mergeCell ref="J7:J10"/>
    <mergeCell ref="K7:K10"/>
    <mergeCell ref="I7:I10"/>
    <mergeCell ref="L7:M8"/>
    <mergeCell ref="M9:M10"/>
    <mergeCell ref="L9:L10"/>
    <mergeCell ref="A22:G22"/>
    <mergeCell ref="I25:K25"/>
    <mergeCell ref="B7:C8"/>
    <mergeCell ref="H7:H10"/>
    <mergeCell ref="B9:B10"/>
    <mergeCell ref="C9:C10"/>
    <mergeCell ref="A7:A10"/>
    <mergeCell ref="D7:D10"/>
    <mergeCell ref="G7:G10"/>
    <mergeCell ref="E7:E10"/>
    <mergeCell ref="F7:F10"/>
  </mergeCells>
  <pageMargins left="0.59055118110236227" right="0.39370078740157483" top="0.59055118110236227" bottom="0.74803149606299213" header="0.31496062992125984" footer="0.31496062992125984"/>
  <pageSetup paperSize="9" scale="57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9"/>
  <sheetViews>
    <sheetView view="pageBreakPreview" zoomScale="80" zoomScaleNormal="70" zoomScaleSheetLayoutView="80" zoomScalePageLayoutView="70" workbookViewId="0">
      <selection activeCell="H12" sqref="H12"/>
    </sheetView>
  </sheetViews>
  <sheetFormatPr defaultColWidth="9.109375" defaultRowHeight="24.6"/>
  <cols>
    <col min="1" max="2" width="11.44140625" style="256" customWidth="1"/>
    <col min="3" max="3" width="17.44140625" style="256" customWidth="1"/>
    <col min="4" max="4" width="20.88671875" style="256" customWidth="1"/>
    <col min="5" max="5" width="17.6640625" style="256" customWidth="1"/>
    <col min="6" max="6" width="15.88671875" style="256" bestFit="1" customWidth="1"/>
    <col min="7" max="7" width="16" style="256" bestFit="1" customWidth="1"/>
    <col min="8" max="8" width="15.88671875" style="256" bestFit="1" customWidth="1"/>
    <col min="9" max="9" width="18.33203125" style="256" customWidth="1"/>
    <col min="10" max="10" width="13.88671875" style="256" bestFit="1" customWidth="1"/>
    <col min="11" max="11" width="15.109375" style="256" bestFit="1" customWidth="1"/>
    <col min="12" max="15" width="14.109375" style="256" customWidth="1"/>
    <col min="16" max="16" width="13.44140625" style="256" bestFit="1" customWidth="1"/>
    <col min="17" max="259" width="9.109375" style="256"/>
    <col min="260" max="260" width="12.6640625" style="256" customWidth="1"/>
    <col min="261" max="261" width="25.33203125" style="256" customWidth="1"/>
    <col min="262" max="262" width="14.88671875" style="256" customWidth="1"/>
    <col min="263" max="263" width="15.88671875" style="256" bestFit="1" customWidth="1"/>
    <col min="264" max="264" width="16" style="256" bestFit="1" customWidth="1"/>
    <col min="265" max="265" width="15.88671875" style="256" bestFit="1" customWidth="1"/>
    <col min="266" max="266" width="17.109375" style="256" bestFit="1" customWidth="1"/>
    <col min="267" max="267" width="13.88671875" style="256" bestFit="1" customWidth="1"/>
    <col min="268" max="268" width="15.109375" style="256" bestFit="1" customWidth="1"/>
    <col min="269" max="270" width="14.109375" style="256" customWidth="1"/>
    <col min="271" max="515" width="9.109375" style="256"/>
    <col min="516" max="516" width="12.6640625" style="256" customWidth="1"/>
    <col min="517" max="517" width="25.33203125" style="256" customWidth="1"/>
    <col min="518" max="518" width="14.88671875" style="256" customWidth="1"/>
    <col min="519" max="519" width="15.88671875" style="256" bestFit="1" customWidth="1"/>
    <col min="520" max="520" width="16" style="256" bestFit="1" customWidth="1"/>
    <col min="521" max="521" width="15.88671875" style="256" bestFit="1" customWidth="1"/>
    <col min="522" max="522" width="17.109375" style="256" bestFit="1" customWidth="1"/>
    <col min="523" max="523" width="13.88671875" style="256" bestFit="1" customWidth="1"/>
    <col min="524" max="524" width="15.109375" style="256" bestFit="1" customWidth="1"/>
    <col min="525" max="526" width="14.109375" style="256" customWidth="1"/>
    <col min="527" max="771" width="9.109375" style="256"/>
    <col min="772" max="772" width="12.6640625" style="256" customWidth="1"/>
    <col min="773" max="773" width="25.33203125" style="256" customWidth="1"/>
    <col min="774" max="774" width="14.88671875" style="256" customWidth="1"/>
    <col min="775" max="775" width="15.88671875" style="256" bestFit="1" customWidth="1"/>
    <col min="776" max="776" width="16" style="256" bestFit="1" customWidth="1"/>
    <col min="777" max="777" width="15.88671875" style="256" bestFit="1" customWidth="1"/>
    <col min="778" max="778" width="17.109375" style="256" bestFit="1" customWidth="1"/>
    <col min="779" max="779" width="13.88671875" style="256" bestFit="1" customWidth="1"/>
    <col min="780" max="780" width="15.109375" style="256" bestFit="1" customWidth="1"/>
    <col min="781" max="782" width="14.109375" style="256" customWidth="1"/>
    <col min="783" max="1027" width="9.109375" style="256"/>
    <col min="1028" max="1028" width="12.6640625" style="256" customWidth="1"/>
    <col min="1029" max="1029" width="25.33203125" style="256" customWidth="1"/>
    <col min="1030" max="1030" width="14.88671875" style="256" customWidth="1"/>
    <col min="1031" max="1031" width="15.88671875" style="256" bestFit="1" customWidth="1"/>
    <col min="1032" max="1032" width="16" style="256" bestFit="1" customWidth="1"/>
    <col min="1033" max="1033" width="15.88671875" style="256" bestFit="1" customWidth="1"/>
    <col min="1034" max="1034" width="17.109375" style="256" bestFit="1" customWidth="1"/>
    <col min="1035" max="1035" width="13.88671875" style="256" bestFit="1" customWidth="1"/>
    <col min="1036" max="1036" width="15.109375" style="256" bestFit="1" customWidth="1"/>
    <col min="1037" max="1038" width="14.109375" style="256" customWidth="1"/>
    <col min="1039" max="1283" width="9.109375" style="256"/>
    <col min="1284" max="1284" width="12.6640625" style="256" customWidth="1"/>
    <col min="1285" max="1285" width="25.33203125" style="256" customWidth="1"/>
    <col min="1286" max="1286" width="14.88671875" style="256" customWidth="1"/>
    <col min="1287" max="1287" width="15.88671875" style="256" bestFit="1" customWidth="1"/>
    <col min="1288" max="1288" width="16" style="256" bestFit="1" customWidth="1"/>
    <col min="1289" max="1289" width="15.88671875" style="256" bestFit="1" customWidth="1"/>
    <col min="1290" max="1290" width="17.109375" style="256" bestFit="1" customWidth="1"/>
    <col min="1291" max="1291" width="13.88671875" style="256" bestFit="1" customWidth="1"/>
    <col min="1292" max="1292" width="15.109375" style="256" bestFit="1" customWidth="1"/>
    <col min="1293" max="1294" width="14.109375" style="256" customWidth="1"/>
    <col min="1295" max="1539" width="9.109375" style="256"/>
    <col min="1540" max="1540" width="12.6640625" style="256" customWidth="1"/>
    <col min="1541" max="1541" width="25.33203125" style="256" customWidth="1"/>
    <col min="1542" max="1542" width="14.88671875" style="256" customWidth="1"/>
    <col min="1543" max="1543" width="15.88671875" style="256" bestFit="1" customWidth="1"/>
    <col min="1544" max="1544" width="16" style="256" bestFit="1" customWidth="1"/>
    <col min="1545" max="1545" width="15.88671875" style="256" bestFit="1" customWidth="1"/>
    <col min="1546" max="1546" width="17.109375" style="256" bestFit="1" customWidth="1"/>
    <col min="1547" max="1547" width="13.88671875" style="256" bestFit="1" customWidth="1"/>
    <col min="1548" max="1548" width="15.109375" style="256" bestFit="1" customWidth="1"/>
    <col min="1549" max="1550" width="14.109375" style="256" customWidth="1"/>
    <col min="1551" max="1795" width="9.109375" style="256"/>
    <col min="1796" max="1796" width="12.6640625" style="256" customWidth="1"/>
    <col min="1797" max="1797" width="25.33203125" style="256" customWidth="1"/>
    <col min="1798" max="1798" width="14.88671875" style="256" customWidth="1"/>
    <col min="1799" max="1799" width="15.88671875" style="256" bestFit="1" customWidth="1"/>
    <col min="1800" max="1800" width="16" style="256" bestFit="1" customWidth="1"/>
    <col min="1801" max="1801" width="15.88671875" style="256" bestFit="1" customWidth="1"/>
    <col min="1802" max="1802" width="17.109375" style="256" bestFit="1" customWidth="1"/>
    <col min="1803" max="1803" width="13.88671875" style="256" bestFit="1" customWidth="1"/>
    <col min="1804" max="1804" width="15.109375" style="256" bestFit="1" customWidth="1"/>
    <col min="1805" max="1806" width="14.109375" style="256" customWidth="1"/>
    <col min="1807" max="2051" width="9.109375" style="256"/>
    <col min="2052" max="2052" width="12.6640625" style="256" customWidth="1"/>
    <col min="2053" max="2053" width="25.33203125" style="256" customWidth="1"/>
    <col min="2054" max="2054" width="14.88671875" style="256" customWidth="1"/>
    <col min="2055" max="2055" width="15.88671875" style="256" bestFit="1" customWidth="1"/>
    <col min="2056" max="2056" width="16" style="256" bestFit="1" customWidth="1"/>
    <col min="2057" max="2057" width="15.88671875" style="256" bestFit="1" customWidth="1"/>
    <col min="2058" max="2058" width="17.109375" style="256" bestFit="1" customWidth="1"/>
    <col min="2059" max="2059" width="13.88671875" style="256" bestFit="1" customWidth="1"/>
    <col min="2060" max="2060" width="15.109375" style="256" bestFit="1" customWidth="1"/>
    <col min="2061" max="2062" width="14.109375" style="256" customWidth="1"/>
    <col min="2063" max="2307" width="9.109375" style="256"/>
    <col min="2308" max="2308" width="12.6640625" style="256" customWidth="1"/>
    <col min="2309" max="2309" width="25.33203125" style="256" customWidth="1"/>
    <col min="2310" max="2310" width="14.88671875" style="256" customWidth="1"/>
    <col min="2311" max="2311" width="15.88671875" style="256" bestFit="1" customWidth="1"/>
    <col min="2312" max="2312" width="16" style="256" bestFit="1" customWidth="1"/>
    <col min="2313" max="2313" width="15.88671875" style="256" bestFit="1" customWidth="1"/>
    <col min="2314" max="2314" width="17.109375" style="256" bestFit="1" customWidth="1"/>
    <col min="2315" max="2315" width="13.88671875" style="256" bestFit="1" customWidth="1"/>
    <col min="2316" max="2316" width="15.109375" style="256" bestFit="1" customWidth="1"/>
    <col min="2317" max="2318" width="14.109375" style="256" customWidth="1"/>
    <col min="2319" max="2563" width="9.109375" style="256"/>
    <col min="2564" max="2564" width="12.6640625" style="256" customWidth="1"/>
    <col min="2565" max="2565" width="25.33203125" style="256" customWidth="1"/>
    <col min="2566" max="2566" width="14.88671875" style="256" customWidth="1"/>
    <col min="2567" max="2567" width="15.88671875" style="256" bestFit="1" customWidth="1"/>
    <col min="2568" max="2568" width="16" style="256" bestFit="1" customWidth="1"/>
    <col min="2569" max="2569" width="15.88671875" style="256" bestFit="1" customWidth="1"/>
    <col min="2570" max="2570" width="17.109375" style="256" bestFit="1" customWidth="1"/>
    <col min="2571" max="2571" width="13.88671875" style="256" bestFit="1" customWidth="1"/>
    <col min="2572" max="2572" width="15.109375" style="256" bestFit="1" customWidth="1"/>
    <col min="2573" max="2574" width="14.109375" style="256" customWidth="1"/>
    <col min="2575" max="2819" width="9.109375" style="256"/>
    <col min="2820" max="2820" width="12.6640625" style="256" customWidth="1"/>
    <col min="2821" max="2821" width="25.33203125" style="256" customWidth="1"/>
    <col min="2822" max="2822" width="14.88671875" style="256" customWidth="1"/>
    <col min="2823" max="2823" width="15.88671875" style="256" bestFit="1" customWidth="1"/>
    <col min="2824" max="2824" width="16" style="256" bestFit="1" customWidth="1"/>
    <col min="2825" max="2825" width="15.88671875" style="256" bestFit="1" customWidth="1"/>
    <col min="2826" max="2826" width="17.109375" style="256" bestFit="1" customWidth="1"/>
    <col min="2827" max="2827" width="13.88671875" style="256" bestFit="1" customWidth="1"/>
    <col min="2828" max="2828" width="15.109375" style="256" bestFit="1" customWidth="1"/>
    <col min="2829" max="2830" width="14.109375" style="256" customWidth="1"/>
    <col min="2831" max="3075" width="9.109375" style="256"/>
    <col min="3076" max="3076" width="12.6640625" style="256" customWidth="1"/>
    <col min="3077" max="3077" width="25.33203125" style="256" customWidth="1"/>
    <col min="3078" max="3078" width="14.88671875" style="256" customWidth="1"/>
    <col min="3079" max="3079" width="15.88671875" style="256" bestFit="1" customWidth="1"/>
    <col min="3080" max="3080" width="16" style="256" bestFit="1" customWidth="1"/>
    <col min="3081" max="3081" width="15.88671875" style="256" bestFit="1" customWidth="1"/>
    <col min="3082" max="3082" width="17.109375" style="256" bestFit="1" customWidth="1"/>
    <col min="3083" max="3083" width="13.88671875" style="256" bestFit="1" customWidth="1"/>
    <col min="3084" max="3084" width="15.109375" style="256" bestFit="1" customWidth="1"/>
    <col min="3085" max="3086" width="14.109375" style="256" customWidth="1"/>
    <col min="3087" max="3331" width="9.109375" style="256"/>
    <col min="3332" max="3332" width="12.6640625" style="256" customWidth="1"/>
    <col min="3333" max="3333" width="25.33203125" style="256" customWidth="1"/>
    <col min="3334" max="3334" width="14.88671875" style="256" customWidth="1"/>
    <col min="3335" max="3335" width="15.88671875" style="256" bestFit="1" customWidth="1"/>
    <col min="3336" max="3336" width="16" style="256" bestFit="1" customWidth="1"/>
    <col min="3337" max="3337" width="15.88671875" style="256" bestFit="1" customWidth="1"/>
    <col min="3338" max="3338" width="17.109375" style="256" bestFit="1" customWidth="1"/>
    <col min="3339" max="3339" width="13.88671875" style="256" bestFit="1" customWidth="1"/>
    <col min="3340" max="3340" width="15.109375" style="256" bestFit="1" customWidth="1"/>
    <col min="3341" max="3342" width="14.109375" style="256" customWidth="1"/>
    <col min="3343" max="3587" width="9.109375" style="256"/>
    <col min="3588" max="3588" width="12.6640625" style="256" customWidth="1"/>
    <col min="3589" max="3589" width="25.33203125" style="256" customWidth="1"/>
    <col min="3590" max="3590" width="14.88671875" style="256" customWidth="1"/>
    <col min="3591" max="3591" width="15.88671875" style="256" bestFit="1" customWidth="1"/>
    <col min="3592" max="3592" width="16" style="256" bestFit="1" customWidth="1"/>
    <col min="3593" max="3593" width="15.88671875" style="256" bestFit="1" customWidth="1"/>
    <col min="3594" max="3594" width="17.109375" style="256" bestFit="1" customWidth="1"/>
    <col min="3595" max="3595" width="13.88671875" style="256" bestFit="1" customWidth="1"/>
    <col min="3596" max="3596" width="15.109375" style="256" bestFit="1" customWidth="1"/>
    <col min="3597" max="3598" width="14.109375" style="256" customWidth="1"/>
    <col min="3599" max="3843" width="9.109375" style="256"/>
    <col min="3844" max="3844" width="12.6640625" style="256" customWidth="1"/>
    <col min="3845" max="3845" width="25.33203125" style="256" customWidth="1"/>
    <col min="3846" max="3846" width="14.88671875" style="256" customWidth="1"/>
    <col min="3847" max="3847" width="15.88671875" style="256" bestFit="1" customWidth="1"/>
    <col min="3848" max="3848" width="16" style="256" bestFit="1" customWidth="1"/>
    <col min="3849" max="3849" width="15.88671875" style="256" bestFit="1" customWidth="1"/>
    <col min="3850" max="3850" width="17.109375" style="256" bestFit="1" customWidth="1"/>
    <col min="3851" max="3851" width="13.88671875" style="256" bestFit="1" customWidth="1"/>
    <col min="3852" max="3852" width="15.109375" style="256" bestFit="1" customWidth="1"/>
    <col min="3853" max="3854" width="14.109375" style="256" customWidth="1"/>
    <col min="3855" max="4099" width="9.109375" style="256"/>
    <col min="4100" max="4100" width="12.6640625" style="256" customWidth="1"/>
    <col min="4101" max="4101" width="25.33203125" style="256" customWidth="1"/>
    <col min="4102" max="4102" width="14.88671875" style="256" customWidth="1"/>
    <col min="4103" max="4103" width="15.88671875" style="256" bestFit="1" customWidth="1"/>
    <col min="4104" max="4104" width="16" style="256" bestFit="1" customWidth="1"/>
    <col min="4105" max="4105" width="15.88671875" style="256" bestFit="1" customWidth="1"/>
    <col min="4106" max="4106" width="17.109375" style="256" bestFit="1" customWidth="1"/>
    <col min="4107" max="4107" width="13.88671875" style="256" bestFit="1" customWidth="1"/>
    <col min="4108" max="4108" width="15.109375" style="256" bestFit="1" customWidth="1"/>
    <col min="4109" max="4110" width="14.109375" style="256" customWidth="1"/>
    <col min="4111" max="4355" width="9.109375" style="256"/>
    <col min="4356" max="4356" width="12.6640625" style="256" customWidth="1"/>
    <col min="4357" max="4357" width="25.33203125" style="256" customWidth="1"/>
    <col min="4358" max="4358" width="14.88671875" style="256" customWidth="1"/>
    <col min="4359" max="4359" width="15.88671875" style="256" bestFit="1" customWidth="1"/>
    <col min="4360" max="4360" width="16" style="256" bestFit="1" customWidth="1"/>
    <col min="4361" max="4361" width="15.88671875" style="256" bestFit="1" customWidth="1"/>
    <col min="4362" max="4362" width="17.109375" style="256" bestFit="1" customWidth="1"/>
    <col min="4363" max="4363" width="13.88671875" style="256" bestFit="1" customWidth="1"/>
    <col min="4364" max="4364" width="15.109375" style="256" bestFit="1" customWidth="1"/>
    <col min="4365" max="4366" width="14.109375" style="256" customWidth="1"/>
    <col min="4367" max="4611" width="9.109375" style="256"/>
    <col min="4612" max="4612" width="12.6640625" style="256" customWidth="1"/>
    <col min="4613" max="4613" width="25.33203125" style="256" customWidth="1"/>
    <col min="4614" max="4614" width="14.88671875" style="256" customWidth="1"/>
    <col min="4615" max="4615" width="15.88671875" style="256" bestFit="1" customWidth="1"/>
    <col min="4616" max="4616" width="16" style="256" bestFit="1" customWidth="1"/>
    <col min="4617" max="4617" width="15.88671875" style="256" bestFit="1" customWidth="1"/>
    <col min="4618" max="4618" width="17.109375" style="256" bestFit="1" customWidth="1"/>
    <col min="4619" max="4619" width="13.88671875" style="256" bestFit="1" customWidth="1"/>
    <col min="4620" max="4620" width="15.109375" style="256" bestFit="1" customWidth="1"/>
    <col min="4621" max="4622" width="14.109375" style="256" customWidth="1"/>
    <col min="4623" max="4867" width="9.109375" style="256"/>
    <col min="4868" max="4868" width="12.6640625" style="256" customWidth="1"/>
    <col min="4869" max="4869" width="25.33203125" style="256" customWidth="1"/>
    <col min="4870" max="4870" width="14.88671875" style="256" customWidth="1"/>
    <col min="4871" max="4871" width="15.88671875" style="256" bestFit="1" customWidth="1"/>
    <col min="4872" max="4872" width="16" style="256" bestFit="1" customWidth="1"/>
    <col min="4873" max="4873" width="15.88671875" style="256" bestFit="1" customWidth="1"/>
    <col min="4874" max="4874" width="17.109375" style="256" bestFit="1" customWidth="1"/>
    <col min="4875" max="4875" width="13.88671875" style="256" bestFit="1" customWidth="1"/>
    <col min="4876" max="4876" width="15.109375" style="256" bestFit="1" customWidth="1"/>
    <col min="4877" max="4878" width="14.109375" style="256" customWidth="1"/>
    <col min="4879" max="5123" width="9.109375" style="256"/>
    <col min="5124" max="5124" width="12.6640625" style="256" customWidth="1"/>
    <col min="5125" max="5125" width="25.33203125" style="256" customWidth="1"/>
    <col min="5126" max="5126" width="14.88671875" style="256" customWidth="1"/>
    <col min="5127" max="5127" width="15.88671875" style="256" bestFit="1" customWidth="1"/>
    <col min="5128" max="5128" width="16" style="256" bestFit="1" customWidth="1"/>
    <col min="5129" max="5129" width="15.88671875" style="256" bestFit="1" customWidth="1"/>
    <col min="5130" max="5130" width="17.109375" style="256" bestFit="1" customWidth="1"/>
    <col min="5131" max="5131" width="13.88671875" style="256" bestFit="1" customWidth="1"/>
    <col min="5132" max="5132" width="15.109375" style="256" bestFit="1" customWidth="1"/>
    <col min="5133" max="5134" width="14.109375" style="256" customWidth="1"/>
    <col min="5135" max="5379" width="9.109375" style="256"/>
    <col min="5380" max="5380" width="12.6640625" style="256" customWidth="1"/>
    <col min="5381" max="5381" width="25.33203125" style="256" customWidth="1"/>
    <col min="5382" max="5382" width="14.88671875" style="256" customWidth="1"/>
    <col min="5383" max="5383" width="15.88671875" style="256" bestFit="1" customWidth="1"/>
    <col min="5384" max="5384" width="16" style="256" bestFit="1" customWidth="1"/>
    <col min="5385" max="5385" width="15.88671875" style="256" bestFit="1" customWidth="1"/>
    <col min="5386" max="5386" width="17.109375" style="256" bestFit="1" customWidth="1"/>
    <col min="5387" max="5387" width="13.88671875" style="256" bestFit="1" customWidth="1"/>
    <col min="5388" max="5388" width="15.109375" style="256" bestFit="1" customWidth="1"/>
    <col min="5389" max="5390" width="14.109375" style="256" customWidth="1"/>
    <col min="5391" max="5635" width="9.109375" style="256"/>
    <col min="5636" max="5636" width="12.6640625" style="256" customWidth="1"/>
    <col min="5637" max="5637" width="25.33203125" style="256" customWidth="1"/>
    <col min="5638" max="5638" width="14.88671875" style="256" customWidth="1"/>
    <col min="5639" max="5639" width="15.88671875" style="256" bestFit="1" customWidth="1"/>
    <col min="5640" max="5640" width="16" style="256" bestFit="1" customWidth="1"/>
    <col min="5641" max="5641" width="15.88671875" style="256" bestFit="1" customWidth="1"/>
    <col min="5642" max="5642" width="17.109375" style="256" bestFit="1" customWidth="1"/>
    <col min="5643" max="5643" width="13.88671875" style="256" bestFit="1" customWidth="1"/>
    <col min="5644" max="5644" width="15.109375" style="256" bestFit="1" customWidth="1"/>
    <col min="5645" max="5646" width="14.109375" style="256" customWidth="1"/>
    <col min="5647" max="5891" width="9.109375" style="256"/>
    <col min="5892" max="5892" width="12.6640625" style="256" customWidth="1"/>
    <col min="5893" max="5893" width="25.33203125" style="256" customWidth="1"/>
    <col min="5894" max="5894" width="14.88671875" style="256" customWidth="1"/>
    <col min="5895" max="5895" width="15.88671875" style="256" bestFit="1" customWidth="1"/>
    <col min="5896" max="5896" width="16" style="256" bestFit="1" customWidth="1"/>
    <col min="5897" max="5897" width="15.88671875" style="256" bestFit="1" customWidth="1"/>
    <col min="5898" max="5898" width="17.109375" style="256" bestFit="1" customWidth="1"/>
    <col min="5899" max="5899" width="13.88671875" style="256" bestFit="1" customWidth="1"/>
    <col min="5900" max="5900" width="15.109375" style="256" bestFit="1" customWidth="1"/>
    <col min="5901" max="5902" width="14.109375" style="256" customWidth="1"/>
    <col min="5903" max="6147" width="9.109375" style="256"/>
    <col min="6148" max="6148" width="12.6640625" style="256" customWidth="1"/>
    <col min="6149" max="6149" width="25.33203125" style="256" customWidth="1"/>
    <col min="6150" max="6150" width="14.88671875" style="256" customWidth="1"/>
    <col min="6151" max="6151" width="15.88671875" style="256" bestFit="1" customWidth="1"/>
    <col min="6152" max="6152" width="16" style="256" bestFit="1" customWidth="1"/>
    <col min="6153" max="6153" width="15.88671875" style="256" bestFit="1" customWidth="1"/>
    <col min="6154" max="6154" width="17.109375" style="256" bestFit="1" customWidth="1"/>
    <col min="6155" max="6155" width="13.88671875" style="256" bestFit="1" customWidth="1"/>
    <col min="6156" max="6156" width="15.109375" style="256" bestFit="1" customWidth="1"/>
    <col min="6157" max="6158" width="14.109375" style="256" customWidth="1"/>
    <col min="6159" max="6403" width="9.109375" style="256"/>
    <col min="6404" max="6404" width="12.6640625" style="256" customWidth="1"/>
    <col min="6405" max="6405" width="25.33203125" style="256" customWidth="1"/>
    <col min="6406" max="6406" width="14.88671875" style="256" customWidth="1"/>
    <col min="6407" max="6407" width="15.88671875" style="256" bestFit="1" customWidth="1"/>
    <col min="6408" max="6408" width="16" style="256" bestFit="1" customWidth="1"/>
    <col min="6409" max="6409" width="15.88671875" style="256" bestFit="1" customWidth="1"/>
    <col min="6410" max="6410" width="17.109375" style="256" bestFit="1" customWidth="1"/>
    <col min="6411" max="6411" width="13.88671875" style="256" bestFit="1" customWidth="1"/>
    <col min="6412" max="6412" width="15.109375" style="256" bestFit="1" customWidth="1"/>
    <col min="6413" max="6414" width="14.109375" style="256" customWidth="1"/>
    <col min="6415" max="6659" width="9.109375" style="256"/>
    <col min="6660" max="6660" width="12.6640625" style="256" customWidth="1"/>
    <col min="6661" max="6661" width="25.33203125" style="256" customWidth="1"/>
    <col min="6662" max="6662" width="14.88671875" style="256" customWidth="1"/>
    <col min="6663" max="6663" width="15.88671875" style="256" bestFit="1" customWidth="1"/>
    <col min="6664" max="6664" width="16" style="256" bestFit="1" customWidth="1"/>
    <col min="6665" max="6665" width="15.88671875" style="256" bestFit="1" customWidth="1"/>
    <col min="6666" max="6666" width="17.109375" style="256" bestFit="1" customWidth="1"/>
    <col min="6667" max="6667" width="13.88671875" style="256" bestFit="1" customWidth="1"/>
    <col min="6668" max="6668" width="15.109375" style="256" bestFit="1" customWidth="1"/>
    <col min="6669" max="6670" width="14.109375" style="256" customWidth="1"/>
    <col min="6671" max="6915" width="9.109375" style="256"/>
    <col min="6916" max="6916" width="12.6640625" style="256" customWidth="1"/>
    <col min="6917" max="6917" width="25.33203125" style="256" customWidth="1"/>
    <col min="6918" max="6918" width="14.88671875" style="256" customWidth="1"/>
    <col min="6919" max="6919" width="15.88671875" style="256" bestFit="1" customWidth="1"/>
    <col min="6920" max="6920" width="16" style="256" bestFit="1" customWidth="1"/>
    <col min="6921" max="6921" width="15.88671875" style="256" bestFit="1" customWidth="1"/>
    <col min="6922" max="6922" width="17.109375" style="256" bestFit="1" customWidth="1"/>
    <col min="6923" max="6923" width="13.88671875" style="256" bestFit="1" customWidth="1"/>
    <col min="6924" max="6924" width="15.109375" style="256" bestFit="1" customWidth="1"/>
    <col min="6925" max="6926" width="14.109375" style="256" customWidth="1"/>
    <col min="6927" max="7171" width="9.109375" style="256"/>
    <col min="7172" max="7172" width="12.6640625" style="256" customWidth="1"/>
    <col min="7173" max="7173" width="25.33203125" style="256" customWidth="1"/>
    <col min="7174" max="7174" width="14.88671875" style="256" customWidth="1"/>
    <col min="7175" max="7175" width="15.88671875" style="256" bestFit="1" customWidth="1"/>
    <col min="7176" max="7176" width="16" style="256" bestFit="1" customWidth="1"/>
    <col min="7177" max="7177" width="15.88671875" style="256" bestFit="1" customWidth="1"/>
    <col min="7178" max="7178" width="17.109375" style="256" bestFit="1" customWidth="1"/>
    <col min="7179" max="7179" width="13.88671875" style="256" bestFit="1" customWidth="1"/>
    <col min="7180" max="7180" width="15.109375" style="256" bestFit="1" customWidth="1"/>
    <col min="7181" max="7182" width="14.109375" style="256" customWidth="1"/>
    <col min="7183" max="7427" width="9.109375" style="256"/>
    <col min="7428" max="7428" width="12.6640625" style="256" customWidth="1"/>
    <col min="7429" max="7429" width="25.33203125" style="256" customWidth="1"/>
    <col min="7430" max="7430" width="14.88671875" style="256" customWidth="1"/>
    <col min="7431" max="7431" width="15.88671875" style="256" bestFit="1" customWidth="1"/>
    <col min="7432" max="7432" width="16" style="256" bestFit="1" customWidth="1"/>
    <col min="7433" max="7433" width="15.88671875" style="256" bestFit="1" customWidth="1"/>
    <col min="7434" max="7434" width="17.109375" style="256" bestFit="1" customWidth="1"/>
    <col min="7435" max="7435" width="13.88671875" style="256" bestFit="1" customWidth="1"/>
    <col min="7436" max="7436" width="15.109375" style="256" bestFit="1" customWidth="1"/>
    <col min="7437" max="7438" width="14.109375" style="256" customWidth="1"/>
    <col min="7439" max="7683" width="9.109375" style="256"/>
    <col min="7684" max="7684" width="12.6640625" style="256" customWidth="1"/>
    <col min="7685" max="7685" width="25.33203125" style="256" customWidth="1"/>
    <col min="7686" max="7686" width="14.88671875" style="256" customWidth="1"/>
    <col min="7687" max="7687" width="15.88671875" style="256" bestFit="1" customWidth="1"/>
    <col min="7688" max="7688" width="16" style="256" bestFit="1" customWidth="1"/>
    <col min="7689" max="7689" width="15.88671875" style="256" bestFit="1" customWidth="1"/>
    <col min="7690" max="7690" width="17.109375" style="256" bestFit="1" customWidth="1"/>
    <col min="7691" max="7691" width="13.88671875" style="256" bestFit="1" customWidth="1"/>
    <col min="7692" max="7692" width="15.109375" style="256" bestFit="1" customWidth="1"/>
    <col min="7693" max="7694" width="14.109375" style="256" customWidth="1"/>
    <col min="7695" max="7939" width="9.109375" style="256"/>
    <col min="7940" max="7940" width="12.6640625" style="256" customWidth="1"/>
    <col min="7941" max="7941" width="25.33203125" style="256" customWidth="1"/>
    <col min="7942" max="7942" width="14.88671875" style="256" customWidth="1"/>
    <col min="7943" max="7943" width="15.88671875" style="256" bestFit="1" customWidth="1"/>
    <col min="7944" max="7944" width="16" style="256" bestFit="1" customWidth="1"/>
    <col min="7945" max="7945" width="15.88671875" style="256" bestFit="1" customWidth="1"/>
    <col min="7946" max="7946" width="17.109375" style="256" bestFit="1" customWidth="1"/>
    <col min="7947" max="7947" width="13.88671875" style="256" bestFit="1" customWidth="1"/>
    <col min="7948" max="7948" width="15.109375" style="256" bestFit="1" customWidth="1"/>
    <col min="7949" max="7950" width="14.109375" style="256" customWidth="1"/>
    <col min="7951" max="8195" width="9.109375" style="256"/>
    <col min="8196" max="8196" width="12.6640625" style="256" customWidth="1"/>
    <col min="8197" max="8197" width="25.33203125" style="256" customWidth="1"/>
    <col min="8198" max="8198" width="14.88671875" style="256" customWidth="1"/>
    <col min="8199" max="8199" width="15.88671875" style="256" bestFit="1" customWidth="1"/>
    <col min="8200" max="8200" width="16" style="256" bestFit="1" customWidth="1"/>
    <col min="8201" max="8201" width="15.88671875" style="256" bestFit="1" customWidth="1"/>
    <col min="8202" max="8202" width="17.109375" style="256" bestFit="1" customWidth="1"/>
    <col min="8203" max="8203" width="13.88671875" style="256" bestFit="1" customWidth="1"/>
    <col min="8204" max="8204" width="15.109375" style="256" bestFit="1" customWidth="1"/>
    <col min="8205" max="8206" width="14.109375" style="256" customWidth="1"/>
    <col min="8207" max="8451" width="9.109375" style="256"/>
    <col min="8452" max="8452" width="12.6640625" style="256" customWidth="1"/>
    <col min="8453" max="8453" width="25.33203125" style="256" customWidth="1"/>
    <col min="8454" max="8454" width="14.88671875" style="256" customWidth="1"/>
    <col min="8455" max="8455" width="15.88671875" style="256" bestFit="1" customWidth="1"/>
    <col min="8456" max="8456" width="16" style="256" bestFit="1" customWidth="1"/>
    <col min="8457" max="8457" width="15.88671875" style="256" bestFit="1" customWidth="1"/>
    <col min="8458" max="8458" width="17.109375" style="256" bestFit="1" customWidth="1"/>
    <col min="8459" max="8459" width="13.88671875" style="256" bestFit="1" customWidth="1"/>
    <col min="8460" max="8460" width="15.109375" style="256" bestFit="1" customWidth="1"/>
    <col min="8461" max="8462" width="14.109375" style="256" customWidth="1"/>
    <col min="8463" max="8707" width="9.109375" style="256"/>
    <col min="8708" max="8708" width="12.6640625" style="256" customWidth="1"/>
    <col min="8709" max="8709" width="25.33203125" style="256" customWidth="1"/>
    <col min="8710" max="8710" width="14.88671875" style="256" customWidth="1"/>
    <col min="8711" max="8711" width="15.88671875" style="256" bestFit="1" customWidth="1"/>
    <col min="8712" max="8712" width="16" style="256" bestFit="1" customWidth="1"/>
    <col min="8713" max="8713" width="15.88671875" style="256" bestFit="1" customWidth="1"/>
    <col min="8714" max="8714" width="17.109375" style="256" bestFit="1" customWidth="1"/>
    <col min="8715" max="8715" width="13.88671875" style="256" bestFit="1" customWidth="1"/>
    <col min="8716" max="8716" width="15.109375" style="256" bestFit="1" customWidth="1"/>
    <col min="8717" max="8718" width="14.109375" style="256" customWidth="1"/>
    <col min="8719" max="8963" width="9.109375" style="256"/>
    <col min="8964" max="8964" width="12.6640625" style="256" customWidth="1"/>
    <col min="8965" max="8965" width="25.33203125" style="256" customWidth="1"/>
    <col min="8966" max="8966" width="14.88671875" style="256" customWidth="1"/>
    <col min="8967" max="8967" width="15.88671875" style="256" bestFit="1" customWidth="1"/>
    <col min="8968" max="8968" width="16" style="256" bestFit="1" customWidth="1"/>
    <col min="8969" max="8969" width="15.88671875" style="256" bestFit="1" customWidth="1"/>
    <col min="8970" max="8970" width="17.109375" style="256" bestFit="1" customWidth="1"/>
    <col min="8971" max="8971" width="13.88671875" style="256" bestFit="1" customWidth="1"/>
    <col min="8972" max="8972" width="15.109375" style="256" bestFit="1" customWidth="1"/>
    <col min="8973" max="8974" width="14.109375" style="256" customWidth="1"/>
    <col min="8975" max="9219" width="9.109375" style="256"/>
    <col min="9220" max="9220" width="12.6640625" style="256" customWidth="1"/>
    <col min="9221" max="9221" width="25.33203125" style="256" customWidth="1"/>
    <col min="9222" max="9222" width="14.88671875" style="256" customWidth="1"/>
    <col min="9223" max="9223" width="15.88671875" style="256" bestFit="1" customWidth="1"/>
    <col min="9224" max="9224" width="16" style="256" bestFit="1" customWidth="1"/>
    <col min="9225" max="9225" width="15.88671875" style="256" bestFit="1" customWidth="1"/>
    <col min="9226" max="9226" width="17.109375" style="256" bestFit="1" customWidth="1"/>
    <col min="9227" max="9227" width="13.88671875" style="256" bestFit="1" customWidth="1"/>
    <col min="9228" max="9228" width="15.109375" style="256" bestFit="1" customWidth="1"/>
    <col min="9229" max="9230" width="14.109375" style="256" customWidth="1"/>
    <col min="9231" max="9475" width="9.109375" style="256"/>
    <col min="9476" max="9476" width="12.6640625" style="256" customWidth="1"/>
    <col min="9477" max="9477" width="25.33203125" style="256" customWidth="1"/>
    <col min="9478" max="9478" width="14.88671875" style="256" customWidth="1"/>
    <col min="9479" max="9479" width="15.88671875" style="256" bestFit="1" customWidth="1"/>
    <col min="9480" max="9480" width="16" style="256" bestFit="1" customWidth="1"/>
    <col min="9481" max="9481" width="15.88671875" style="256" bestFit="1" customWidth="1"/>
    <col min="9482" max="9482" width="17.109375" style="256" bestFit="1" customWidth="1"/>
    <col min="9483" max="9483" width="13.88671875" style="256" bestFit="1" customWidth="1"/>
    <col min="9484" max="9484" width="15.109375" style="256" bestFit="1" customWidth="1"/>
    <col min="9485" max="9486" width="14.109375" style="256" customWidth="1"/>
    <col min="9487" max="9731" width="9.109375" style="256"/>
    <col min="9732" max="9732" width="12.6640625" style="256" customWidth="1"/>
    <col min="9733" max="9733" width="25.33203125" style="256" customWidth="1"/>
    <col min="9734" max="9734" width="14.88671875" style="256" customWidth="1"/>
    <col min="9735" max="9735" width="15.88671875" style="256" bestFit="1" customWidth="1"/>
    <col min="9736" max="9736" width="16" style="256" bestFit="1" customWidth="1"/>
    <col min="9737" max="9737" width="15.88671875" style="256" bestFit="1" customWidth="1"/>
    <col min="9738" max="9738" width="17.109375" style="256" bestFit="1" customWidth="1"/>
    <col min="9739" max="9739" width="13.88671875" style="256" bestFit="1" customWidth="1"/>
    <col min="9740" max="9740" width="15.109375" style="256" bestFit="1" customWidth="1"/>
    <col min="9741" max="9742" width="14.109375" style="256" customWidth="1"/>
    <col min="9743" max="9987" width="9.109375" style="256"/>
    <col min="9988" max="9988" width="12.6640625" style="256" customWidth="1"/>
    <col min="9989" max="9989" width="25.33203125" style="256" customWidth="1"/>
    <col min="9990" max="9990" width="14.88671875" style="256" customWidth="1"/>
    <col min="9991" max="9991" width="15.88671875" style="256" bestFit="1" customWidth="1"/>
    <col min="9992" max="9992" width="16" style="256" bestFit="1" customWidth="1"/>
    <col min="9993" max="9993" width="15.88671875" style="256" bestFit="1" customWidth="1"/>
    <col min="9994" max="9994" width="17.109375" style="256" bestFit="1" customWidth="1"/>
    <col min="9995" max="9995" width="13.88671875" style="256" bestFit="1" customWidth="1"/>
    <col min="9996" max="9996" width="15.109375" style="256" bestFit="1" customWidth="1"/>
    <col min="9997" max="9998" width="14.109375" style="256" customWidth="1"/>
    <col min="9999" max="10243" width="9.109375" style="256"/>
    <col min="10244" max="10244" width="12.6640625" style="256" customWidth="1"/>
    <col min="10245" max="10245" width="25.33203125" style="256" customWidth="1"/>
    <col min="10246" max="10246" width="14.88671875" style="256" customWidth="1"/>
    <col min="10247" max="10247" width="15.88671875" style="256" bestFit="1" customWidth="1"/>
    <col min="10248" max="10248" width="16" style="256" bestFit="1" customWidth="1"/>
    <col min="10249" max="10249" width="15.88671875" style="256" bestFit="1" customWidth="1"/>
    <col min="10250" max="10250" width="17.109375" style="256" bestFit="1" customWidth="1"/>
    <col min="10251" max="10251" width="13.88671875" style="256" bestFit="1" customWidth="1"/>
    <col min="10252" max="10252" width="15.109375" style="256" bestFit="1" customWidth="1"/>
    <col min="10253" max="10254" width="14.109375" style="256" customWidth="1"/>
    <col min="10255" max="10499" width="9.109375" style="256"/>
    <col min="10500" max="10500" width="12.6640625" style="256" customWidth="1"/>
    <col min="10501" max="10501" width="25.33203125" style="256" customWidth="1"/>
    <col min="10502" max="10502" width="14.88671875" style="256" customWidth="1"/>
    <col min="10503" max="10503" width="15.88671875" style="256" bestFit="1" customWidth="1"/>
    <col min="10504" max="10504" width="16" style="256" bestFit="1" customWidth="1"/>
    <col min="10505" max="10505" width="15.88671875" style="256" bestFit="1" customWidth="1"/>
    <col min="10506" max="10506" width="17.109375" style="256" bestFit="1" customWidth="1"/>
    <col min="10507" max="10507" width="13.88671875" style="256" bestFit="1" customWidth="1"/>
    <col min="10508" max="10508" width="15.109375" style="256" bestFit="1" customWidth="1"/>
    <col min="10509" max="10510" width="14.109375" style="256" customWidth="1"/>
    <col min="10511" max="10755" width="9.109375" style="256"/>
    <col min="10756" max="10756" width="12.6640625" style="256" customWidth="1"/>
    <col min="10757" max="10757" width="25.33203125" style="256" customWidth="1"/>
    <col min="10758" max="10758" width="14.88671875" style="256" customWidth="1"/>
    <col min="10759" max="10759" width="15.88671875" style="256" bestFit="1" customWidth="1"/>
    <col min="10760" max="10760" width="16" style="256" bestFit="1" customWidth="1"/>
    <col min="10761" max="10761" width="15.88671875" style="256" bestFit="1" customWidth="1"/>
    <col min="10762" max="10762" width="17.109375" style="256" bestFit="1" customWidth="1"/>
    <col min="10763" max="10763" width="13.88671875" style="256" bestFit="1" customWidth="1"/>
    <col min="10764" max="10764" width="15.109375" style="256" bestFit="1" customWidth="1"/>
    <col min="10765" max="10766" width="14.109375" style="256" customWidth="1"/>
    <col min="10767" max="11011" width="9.109375" style="256"/>
    <col min="11012" max="11012" width="12.6640625" style="256" customWidth="1"/>
    <col min="11013" max="11013" width="25.33203125" style="256" customWidth="1"/>
    <col min="11014" max="11014" width="14.88671875" style="256" customWidth="1"/>
    <col min="11015" max="11015" width="15.88671875" style="256" bestFit="1" customWidth="1"/>
    <col min="11016" max="11016" width="16" style="256" bestFit="1" customWidth="1"/>
    <col min="11017" max="11017" width="15.88671875" style="256" bestFit="1" customWidth="1"/>
    <col min="11018" max="11018" width="17.109375" style="256" bestFit="1" customWidth="1"/>
    <col min="11019" max="11019" width="13.88671875" style="256" bestFit="1" customWidth="1"/>
    <col min="11020" max="11020" width="15.109375" style="256" bestFit="1" customWidth="1"/>
    <col min="11021" max="11022" width="14.109375" style="256" customWidth="1"/>
    <col min="11023" max="11267" width="9.109375" style="256"/>
    <col min="11268" max="11268" width="12.6640625" style="256" customWidth="1"/>
    <col min="11269" max="11269" width="25.33203125" style="256" customWidth="1"/>
    <col min="11270" max="11270" width="14.88671875" style="256" customWidth="1"/>
    <col min="11271" max="11271" width="15.88671875" style="256" bestFit="1" customWidth="1"/>
    <col min="11272" max="11272" width="16" style="256" bestFit="1" customWidth="1"/>
    <col min="11273" max="11273" width="15.88671875" style="256" bestFit="1" customWidth="1"/>
    <col min="11274" max="11274" width="17.109375" style="256" bestFit="1" customWidth="1"/>
    <col min="11275" max="11275" width="13.88671875" style="256" bestFit="1" customWidth="1"/>
    <col min="11276" max="11276" width="15.109375" style="256" bestFit="1" customWidth="1"/>
    <col min="11277" max="11278" width="14.109375" style="256" customWidth="1"/>
    <col min="11279" max="11523" width="9.109375" style="256"/>
    <col min="11524" max="11524" width="12.6640625" style="256" customWidth="1"/>
    <col min="11525" max="11525" width="25.33203125" style="256" customWidth="1"/>
    <col min="11526" max="11526" width="14.88671875" style="256" customWidth="1"/>
    <col min="11527" max="11527" width="15.88671875" style="256" bestFit="1" customWidth="1"/>
    <col min="11528" max="11528" width="16" style="256" bestFit="1" customWidth="1"/>
    <col min="11529" max="11529" width="15.88671875" style="256" bestFit="1" customWidth="1"/>
    <col min="11530" max="11530" width="17.109375" style="256" bestFit="1" customWidth="1"/>
    <col min="11531" max="11531" width="13.88671875" style="256" bestFit="1" customWidth="1"/>
    <col min="11532" max="11532" width="15.109375" style="256" bestFit="1" customWidth="1"/>
    <col min="11533" max="11534" width="14.109375" style="256" customWidth="1"/>
    <col min="11535" max="11779" width="9.109375" style="256"/>
    <col min="11780" max="11780" width="12.6640625" style="256" customWidth="1"/>
    <col min="11781" max="11781" width="25.33203125" style="256" customWidth="1"/>
    <col min="11782" max="11782" width="14.88671875" style="256" customWidth="1"/>
    <col min="11783" max="11783" width="15.88671875" style="256" bestFit="1" customWidth="1"/>
    <col min="11784" max="11784" width="16" style="256" bestFit="1" customWidth="1"/>
    <col min="11785" max="11785" width="15.88671875" style="256" bestFit="1" customWidth="1"/>
    <col min="11786" max="11786" width="17.109375" style="256" bestFit="1" customWidth="1"/>
    <col min="11787" max="11787" width="13.88671875" style="256" bestFit="1" customWidth="1"/>
    <col min="11788" max="11788" width="15.109375" style="256" bestFit="1" customWidth="1"/>
    <col min="11789" max="11790" width="14.109375" style="256" customWidth="1"/>
    <col min="11791" max="12035" width="9.109375" style="256"/>
    <col min="12036" max="12036" width="12.6640625" style="256" customWidth="1"/>
    <col min="12037" max="12037" width="25.33203125" style="256" customWidth="1"/>
    <col min="12038" max="12038" width="14.88671875" style="256" customWidth="1"/>
    <col min="12039" max="12039" width="15.88671875" style="256" bestFit="1" customWidth="1"/>
    <col min="12040" max="12040" width="16" style="256" bestFit="1" customWidth="1"/>
    <col min="12041" max="12041" width="15.88671875" style="256" bestFit="1" customWidth="1"/>
    <col min="12042" max="12042" width="17.109375" style="256" bestFit="1" customWidth="1"/>
    <col min="12043" max="12043" width="13.88671875" style="256" bestFit="1" customWidth="1"/>
    <col min="12044" max="12044" width="15.109375" style="256" bestFit="1" customWidth="1"/>
    <col min="12045" max="12046" width="14.109375" style="256" customWidth="1"/>
    <col min="12047" max="12291" width="9.109375" style="256"/>
    <col min="12292" max="12292" width="12.6640625" style="256" customWidth="1"/>
    <col min="12293" max="12293" width="25.33203125" style="256" customWidth="1"/>
    <col min="12294" max="12294" width="14.88671875" style="256" customWidth="1"/>
    <col min="12295" max="12295" width="15.88671875" style="256" bestFit="1" customWidth="1"/>
    <col min="12296" max="12296" width="16" style="256" bestFit="1" customWidth="1"/>
    <col min="12297" max="12297" width="15.88671875" style="256" bestFit="1" customWidth="1"/>
    <col min="12298" max="12298" width="17.109375" style="256" bestFit="1" customWidth="1"/>
    <col min="12299" max="12299" width="13.88671875" style="256" bestFit="1" customWidth="1"/>
    <col min="12300" max="12300" width="15.109375" style="256" bestFit="1" customWidth="1"/>
    <col min="12301" max="12302" width="14.109375" style="256" customWidth="1"/>
    <col min="12303" max="12547" width="9.109375" style="256"/>
    <col min="12548" max="12548" width="12.6640625" style="256" customWidth="1"/>
    <col min="12549" max="12549" width="25.33203125" style="256" customWidth="1"/>
    <col min="12550" max="12550" width="14.88671875" style="256" customWidth="1"/>
    <col min="12551" max="12551" width="15.88671875" style="256" bestFit="1" customWidth="1"/>
    <col min="12552" max="12552" width="16" style="256" bestFit="1" customWidth="1"/>
    <col min="12553" max="12553" width="15.88671875" style="256" bestFit="1" customWidth="1"/>
    <col min="12554" max="12554" width="17.109375" style="256" bestFit="1" customWidth="1"/>
    <col min="12555" max="12555" width="13.88671875" style="256" bestFit="1" customWidth="1"/>
    <col min="12556" max="12556" width="15.109375" style="256" bestFit="1" customWidth="1"/>
    <col min="12557" max="12558" width="14.109375" style="256" customWidth="1"/>
    <col min="12559" max="12803" width="9.109375" style="256"/>
    <col min="12804" max="12804" width="12.6640625" style="256" customWidth="1"/>
    <col min="12805" max="12805" width="25.33203125" style="256" customWidth="1"/>
    <col min="12806" max="12806" width="14.88671875" style="256" customWidth="1"/>
    <col min="12807" max="12807" width="15.88671875" style="256" bestFit="1" customWidth="1"/>
    <col min="12808" max="12808" width="16" style="256" bestFit="1" customWidth="1"/>
    <col min="12809" max="12809" width="15.88671875" style="256" bestFit="1" customWidth="1"/>
    <col min="12810" max="12810" width="17.109375" style="256" bestFit="1" customWidth="1"/>
    <col min="12811" max="12811" width="13.88671875" style="256" bestFit="1" customWidth="1"/>
    <col min="12812" max="12812" width="15.109375" style="256" bestFit="1" customWidth="1"/>
    <col min="12813" max="12814" width="14.109375" style="256" customWidth="1"/>
    <col min="12815" max="13059" width="9.109375" style="256"/>
    <col min="13060" max="13060" width="12.6640625" style="256" customWidth="1"/>
    <col min="13061" max="13061" width="25.33203125" style="256" customWidth="1"/>
    <col min="13062" max="13062" width="14.88671875" style="256" customWidth="1"/>
    <col min="13063" max="13063" width="15.88671875" style="256" bestFit="1" customWidth="1"/>
    <col min="13064" max="13064" width="16" style="256" bestFit="1" customWidth="1"/>
    <col min="13065" max="13065" width="15.88671875" style="256" bestFit="1" customWidth="1"/>
    <col min="13066" max="13066" width="17.109375" style="256" bestFit="1" customWidth="1"/>
    <col min="13067" max="13067" width="13.88671875" style="256" bestFit="1" customWidth="1"/>
    <col min="13068" max="13068" width="15.109375" style="256" bestFit="1" customWidth="1"/>
    <col min="13069" max="13070" width="14.109375" style="256" customWidth="1"/>
    <col min="13071" max="13315" width="9.109375" style="256"/>
    <col min="13316" max="13316" width="12.6640625" style="256" customWidth="1"/>
    <col min="13317" max="13317" width="25.33203125" style="256" customWidth="1"/>
    <col min="13318" max="13318" width="14.88671875" style="256" customWidth="1"/>
    <col min="13319" max="13319" width="15.88671875" style="256" bestFit="1" customWidth="1"/>
    <col min="13320" max="13320" width="16" style="256" bestFit="1" customWidth="1"/>
    <col min="13321" max="13321" width="15.88671875" style="256" bestFit="1" customWidth="1"/>
    <col min="13322" max="13322" width="17.109375" style="256" bestFit="1" customWidth="1"/>
    <col min="13323" max="13323" width="13.88671875" style="256" bestFit="1" customWidth="1"/>
    <col min="13324" max="13324" width="15.109375" style="256" bestFit="1" customWidth="1"/>
    <col min="13325" max="13326" width="14.109375" style="256" customWidth="1"/>
    <col min="13327" max="13571" width="9.109375" style="256"/>
    <col min="13572" max="13572" width="12.6640625" style="256" customWidth="1"/>
    <col min="13573" max="13573" width="25.33203125" style="256" customWidth="1"/>
    <col min="13574" max="13574" width="14.88671875" style="256" customWidth="1"/>
    <col min="13575" max="13575" width="15.88671875" style="256" bestFit="1" customWidth="1"/>
    <col min="13576" max="13576" width="16" style="256" bestFit="1" customWidth="1"/>
    <col min="13577" max="13577" width="15.88671875" style="256" bestFit="1" customWidth="1"/>
    <col min="13578" max="13578" width="17.109375" style="256" bestFit="1" customWidth="1"/>
    <col min="13579" max="13579" width="13.88671875" style="256" bestFit="1" customWidth="1"/>
    <col min="13580" max="13580" width="15.109375" style="256" bestFit="1" customWidth="1"/>
    <col min="13581" max="13582" width="14.109375" style="256" customWidth="1"/>
    <col min="13583" max="13827" width="9.109375" style="256"/>
    <col min="13828" max="13828" width="12.6640625" style="256" customWidth="1"/>
    <col min="13829" max="13829" width="25.33203125" style="256" customWidth="1"/>
    <col min="13830" max="13830" width="14.88671875" style="256" customWidth="1"/>
    <col min="13831" max="13831" width="15.88671875" style="256" bestFit="1" customWidth="1"/>
    <col min="13832" max="13832" width="16" style="256" bestFit="1" customWidth="1"/>
    <col min="13833" max="13833" width="15.88671875" style="256" bestFit="1" customWidth="1"/>
    <col min="13834" max="13834" width="17.109375" style="256" bestFit="1" customWidth="1"/>
    <col min="13835" max="13835" width="13.88671875" style="256" bestFit="1" customWidth="1"/>
    <col min="13836" max="13836" width="15.109375" style="256" bestFit="1" customWidth="1"/>
    <col min="13837" max="13838" width="14.109375" style="256" customWidth="1"/>
    <col min="13839" max="14083" width="9.109375" style="256"/>
    <col min="14084" max="14084" width="12.6640625" style="256" customWidth="1"/>
    <col min="14085" max="14085" width="25.33203125" style="256" customWidth="1"/>
    <col min="14086" max="14086" width="14.88671875" style="256" customWidth="1"/>
    <col min="14087" max="14087" width="15.88671875" style="256" bestFit="1" customWidth="1"/>
    <col min="14088" max="14088" width="16" style="256" bestFit="1" customWidth="1"/>
    <col min="14089" max="14089" width="15.88671875" style="256" bestFit="1" customWidth="1"/>
    <col min="14090" max="14090" width="17.109375" style="256" bestFit="1" customWidth="1"/>
    <col min="14091" max="14091" width="13.88671875" style="256" bestFit="1" customWidth="1"/>
    <col min="14092" max="14092" width="15.109375" style="256" bestFit="1" customWidth="1"/>
    <col min="14093" max="14094" width="14.109375" style="256" customWidth="1"/>
    <col min="14095" max="14339" width="9.109375" style="256"/>
    <col min="14340" max="14340" width="12.6640625" style="256" customWidth="1"/>
    <col min="14341" max="14341" width="25.33203125" style="256" customWidth="1"/>
    <col min="14342" max="14342" width="14.88671875" style="256" customWidth="1"/>
    <col min="14343" max="14343" width="15.88671875" style="256" bestFit="1" customWidth="1"/>
    <col min="14344" max="14344" width="16" style="256" bestFit="1" customWidth="1"/>
    <col min="14345" max="14345" width="15.88671875" style="256" bestFit="1" customWidth="1"/>
    <col min="14346" max="14346" width="17.109375" style="256" bestFit="1" customWidth="1"/>
    <col min="14347" max="14347" width="13.88671875" style="256" bestFit="1" customWidth="1"/>
    <col min="14348" max="14348" width="15.109375" style="256" bestFit="1" customWidth="1"/>
    <col min="14349" max="14350" width="14.109375" style="256" customWidth="1"/>
    <col min="14351" max="14595" width="9.109375" style="256"/>
    <col min="14596" max="14596" width="12.6640625" style="256" customWidth="1"/>
    <col min="14597" max="14597" width="25.33203125" style="256" customWidth="1"/>
    <col min="14598" max="14598" width="14.88671875" style="256" customWidth="1"/>
    <col min="14599" max="14599" width="15.88671875" style="256" bestFit="1" customWidth="1"/>
    <col min="14600" max="14600" width="16" style="256" bestFit="1" customWidth="1"/>
    <col min="14601" max="14601" width="15.88671875" style="256" bestFit="1" customWidth="1"/>
    <col min="14602" max="14602" width="17.109375" style="256" bestFit="1" customWidth="1"/>
    <col min="14603" max="14603" width="13.88671875" style="256" bestFit="1" customWidth="1"/>
    <col min="14604" max="14604" width="15.109375" style="256" bestFit="1" customWidth="1"/>
    <col min="14605" max="14606" width="14.109375" style="256" customWidth="1"/>
    <col min="14607" max="14851" width="9.109375" style="256"/>
    <col min="14852" max="14852" width="12.6640625" style="256" customWidth="1"/>
    <col min="14853" max="14853" width="25.33203125" style="256" customWidth="1"/>
    <col min="14854" max="14854" width="14.88671875" style="256" customWidth="1"/>
    <col min="14855" max="14855" width="15.88671875" style="256" bestFit="1" customWidth="1"/>
    <col min="14856" max="14856" width="16" style="256" bestFit="1" customWidth="1"/>
    <col min="14857" max="14857" width="15.88671875" style="256" bestFit="1" customWidth="1"/>
    <col min="14858" max="14858" width="17.109375" style="256" bestFit="1" customWidth="1"/>
    <col min="14859" max="14859" width="13.88671875" style="256" bestFit="1" customWidth="1"/>
    <col min="14860" max="14860" width="15.109375" style="256" bestFit="1" customWidth="1"/>
    <col min="14861" max="14862" width="14.109375" style="256" customWidth="1"/>
    <col min="14863" max="15107" width="9.109375" style="256"/>
    <col min="15108" max="15108" width="12.6640625" style="256" customWidth="1"/>
    <col min="15109" max="15109" width="25.33203125" style="256" customWidth="1"/>
    <col min="15110" max="15110" width="14.88671875" style="256" customWidth="1"/>
    <col min="15111" max="15111" width="15.88671875" style="256" bestFit="1" customWidth="1"/>
    <col min="15112" max="15112" width="16" style="256" bestFit="1" customWidth="1"/>
    <col min="15113" max="15113" width="15.88671875" style="256" bestFit="1" customWidth="1"/>
    <col min="15114" max="15114" width="17.109375" style="256" bestFit="1" customWidth="1"/>
    <col min="15115" max="15115" width="13.88671875" style="256" bestFit="1" customWidth="1"/>
    <col min="15116" max="15116" width="15.109375" style="256" bestFit="1" customWidth="1"/>
    <col min="15117" max="15118" width="14.109375" style="256" customWidth="1"/>
    <col min="15119" max="15363" width="9.109375" style="256"/>
    <col min="15364" max="15364" width="12.6640625" style="256" customWidth="1"/>
    <col min="15365" max="15365" width="25.33203125" style="256" customWidth="1"/>
    <col min="15366" max="15366" width="14.88671875" style="256" customWidth="1"/>
    <col min="15367" max="15367" width="15.88671875" style="256" bestFit="1" customWidth="1"/>
    <col min="15368" max="15368" width="16" style="256" bestFit="1" customWidth="1"/>
    <col min="15369" max="15369" width="15.88671875" style="256" bestFit="1" customWidth="1"/>
    <col min="15370" max="15370" width="17.109375" style="256" bestFit="1" customWidth="1"/>
    <col min="15371" max="15371" width="13.88671875" style="256" bestFit="1" customWidth="1"/>
    <col min="15372" max="15372" width="15.109375" style="256" bestFit="1" customWidth="1"/>
    <col min="15373" max="15374" width="14.109375" style="256" customWidth="1"/>
    <col min="15375" max="15619" width="9.109375" style="256"/>
    <col min="15620" max="15620" width="12.6640625" style="256" customWidth="1"/>
    <col min="15621" max="15621" width="25.33203125" style="256" customWidth="1"/>
    <col min="15622" max="15622" width="14.88671875" style="256" customWidth="1"/>
    <col min="15623" max="15623" width="15.88671875" style="256" bestFit="1" customWidth="1"/>
    <col min="15624" max="15624" width="16" style="256" bestFit="1" customWidth="1"/>
    <col min="15625" max="15625" width="15.88671875" style="256" bestFit="1" customWidth="1"/>
    <col min="15626" max="15626" width="17.109375" style="256" bestFit="1" customWidth="1"/>
    <col min="15627" max="15627" width="13.88671875" style="256" bestFit="1" customWidth="1"/>
    <col min="15628" max="15628" width="15.109375" style="256" bestFit="1" customWidth="1"/>
    <col min="15629" max="15630" width="14.109375" style="256" customWidth="1"/>
    <col min="15631" max="15875" width="9.109375" style="256"/>
    <col min="15876" max="15876" width="12.6640625" style="256" customWidth="1"/>
    <col min="15877" max="15877" width="25.33203125" style="256" customWidth="1"/>
    <col min="15878" max="15878" width="14.88671875" style="256" customWidth="1"/>
    <col min="15879" max="15879" width="15.88671875" style="256" bestFit="1" customWidth="1"/>
    <col min="15880" max="15880" width="16" style="256" bestFit="1" customWidth="1"/>
    <col min="15881" max="15881" width="15.88671875" style="256" bestFit="1" customWidth="1"/>
    <col min="15882" max="15882" width="17.109375" style="256" bestFit="1" customWidth="1"/>
    <col min="15883" max="15883" width="13.88671875" style="256" bestFit="1" customWidth="1"/>
    <col min="15884" max="15884" width="15.109375" style="256" bestFit="1" customWidth="1"/>
    <col min="15885" max="15886" width="14.109375" style="256" customWidth="1"/>
    <col min="15887" max="16131" width="9.109375" style="256"/>
    <col min="16132" max="16132" width="12.6640625" style="256" customWidth="1"/>
    <col min="16133" max="16133" width="25.33203125" style="256" customWidth="1"/>
    <col min="16134" max="16134" width="14.88671875" style="256" customWidth="1"/>
    <col min="16135" max="16135" width="15.88671875" style="256" bestFit="1" customWidth="1"/>
    <col min="16136" max="16136" width="16" style="256" bestFit="1" customWidth="1"/>
    <col min="16137" max="16137" width="15.88671875" style="256" bestFit="1" customWidth="1"/>
    <col min="16138" max="16138" width="17.109375" style="256" bestFit="1" customWidth="1"/>
    <col min="16139" max="16139" width="13.88671875" style="256" bestFit="1" customWidth="1"/>
    <col min="16140" max="16140" width="15.109375" style="256" bestFit="1" customWidth="1"/>
    <col min="16141" max="16142" width="14.109375" style="256" customWidth="1"/>
    <col min="16143" max="16384" width="9.109375" style="256"/>
  </cols>
  <sheetData>
    <row r="1" spans="1:16">
      <c r="P1" s="257" t="s">
        <v>948</v>
      </c>
    </row>
    <row r="2" spans="1:16">
      <c r="A2" s="944" t="s">
        <v>399</v>
      </c>
      <c r="B2" s="944"/>
      <c r="C2" s="944"/>
      <c r="D2" s="944"/>
      <c r="E2" s="944"/>
      <c r="F2" s="944"/>
      <c r="G2" s="944"/>
      <c r="H2" s="944"/>
      <c r="I2" s="944"/>
      <c r="J2" s="944"/>
      <c r="K2" s="944"/>
      <c r="L2" s="944"/>
      <c r="M2" s="944"/>
      <c r="N2" s="944"/>
      <c r="O2" s="944"/>
    </row>
    <row r="3" spans="1:16" s="258" customFormat="1">
      <c r="A3" s="944" t="s">
        <v>818</v>
      </c>
      <c r="B3" s="944"/>
      <c r="C3" s="944"/>
      <c r="D3" s="944"/>
      <c r="E3" s="944"/>
      <c r="F3" s="944"/>
      <c r="G3" s="944"/>
      <c r="H3" s="944"/>
      <c r="I3" s="944"/>
      <c r="J3" s="944"/>
      <c r="K3" s="944"/>
      <c r="L3" s="944"/>
      <c r="M3" s="944"/>
      <c r="N3" s="944"/>
      <c r="O3" s="944"/>
    </row>
    <row r="4" spans="1:16" s="258" customFormat="1">
      <c r="A4" s="944" t="s">
        <v>738</v>
      </c>
      <c r="B4" s="944"/>
      <c r="C4" s="944"/>
      <c r="D4" s="944"/>
      <c r="E4" s="944"/>
      <c r="F4" s="944"/>
      <c r="G4" s="944"/>
      <c r="H4" s="944"/>
      <c r="I4" s="944"/>
      <c r="J4" s="944"/>
      <c r="K4" s="944"/>
      <c r="L4" s="944"/>
      <c r="M4" s="944"/>
      <c r="N4" s="944"/>
      <c r="O4" s="944"/>
    </row>
    <row r="5" spans="1:16" s="258" customFormat="1">
      <c r="A5" s="944" t="s">
        <v>1037</v>
      </c>
      <c r="B5" s="944"/>
      <c r="C5" s="944"/>
      <c r="D5" s="944"/>
      <c r="E5" s="944"/>
      <c r="F5" s="944"/>
      <c r="G5" s="944"/>
      <c r="H5" s="944"/>
      <c r="I5" s="944"/>
      <c r="J5" s="944"/>
      <c r="K5" s="944"/>
      <c r="L5" s="944"/>
      <c r="M5" s="944"/>
      <c r="N5" s="944"/>
      <c r="O5" s="944"/>
    </row>
    <row r="6" spans="1:16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</row>
    <row r="7" spans="1:16">
      <c r="A7" s="5" t="s">
        <v>739</v>
      </c>
      <c r="B7" s="5"/>
      <c r="C7" s="5"/>
      <c r="D7" s="296"/>
      <c r="E7" s="296"/>
      <c r="F7" s="296"/>
      <c r="G7" s="296"/>
      <c r="H7" s="296"/>
      <c r="I7" s="296"/>
      <c r="J7" s="296"/>
      <c r="K7" s="296"/>
      <c r="M7" s="257" t="s">
        <v>665</v>
      </c>
    </row>
    <row r="8" spans="1:16" s="259" customFormat="1" ht="33.75" customHeight="1">
      <c r="A8" s="945" t="s">
        <v>949</v>
      </c>
      <c r="B8" s="946"/>
      <c r="C8" s="935" t="s">
        <v>950</v>
      </c>
      <c r="D8" s="940" t="s">
        <v>2</v>
      </c>
      <c r="E8" s="939" t="s">
        <v>740</v>
      </c>
      <c r="F8" s="924" t="s">
        <v>741</v>
      </c>
      <c r="G8" s="924" t="s">
        <v>742</v>
      </c>
      <c r="H8" s="923" t="s">
        <v>951</v>
      </c>
      <c r="I8" s="923" t="s">
        <v>952</v>
      </c>
      <c r="J8" s="824" t="s">
        <v>1041</v>
      </c>
      <c r="K8" s="824"/>
      <c r="L8" s="947" t="s">
        <v>953</v>
      </c>
      <c r="M8" s="824"/>
      <c r="N8" s="38"/>
    </row>
    <row r="9" spans="1:16" s="260" customFormat="1" ht="33.75" customHeight="1">
      <c r="A9" s="410" t="s">
        <v>5</v>
      </c>
      <c r="B9" s="410" t="s">
        <v>11</v>
      </c>
      <c r="C9" s="936"/>
      <c r="D9" s="940"/>
      <c r="E9" s="939"/>
      <c r="F9" s="924"/>
      <c r="G9" s="924"/>
      <c r="H9" s="924"/>
      <c r="I9" s="924"/>
      <c r="J9" s="297" t="s">
        <v>743</v>
      </c>
      <c r="K9" s="297" t="s">
        <v>744</v>
      </c>
      <c r="L9" s="297" t="s">
        <v>743</v>
      </c>
      <c r="M9" s="297" t="s">
        <v>744</v>
      </c>
    </row>
    <row r="10" spans="1:16">
      <c r="A10" s="411"/>
      <c r="B10" s="411"/>
      <c r="C10" s="411"/>
      <c r="D10" s="412"/>
      <c r="E10" s="263"/>
      <c r="F10" s="264"/>
      <c r="G10" s="264"/>
      <c r="H10" s="263"/>
      <c r="I10" s="263"/>
      <c r="J10" s="265"/>
      <c r="K10" s="266"/>
      <c r="L10" s="265"/>
      <c r="M10" s="266"/>
      <c r="N10" s="413"/>
    </row>
    <row r="11" spans="1:16">
      <c r="A11" s="414"/>
      <c r="B11" s="414"/>
      <c r="C11" s="414"/>
      <c r="D11" s="415"/>
      <c r="E11" s="192"/>
      <c r="F11" s="269"/>
      <c r="G11" s="269"/>
      <c r="H11" s="192"/>
      <c r="I11" s="192"/>
      <c r="J11" s="270"/>
      <c r="K11" s="271"/>
      <c r="L11" s="270"/>
      <c r="M11" s="271"/>
      <c r="N11" s="413"/>
    </row>
    <row r="12" spans="1:16">
      <c r="A12" s="414"/>
      <c r="B12" s="414"/>
      <c r="C12" s="414"/>
      <c r="D12" s="416"/>
      <c r="E12" s="273"/>
      <c r="F12" s="269"/>
      <c r="G12" s="269"/>
      <c r="H12" s="192"/>
      <c r="I12" s="274"/>
      <c r="J12" s="270"/>
      <c r="K12" s="192"/>
      <c r="L12" s="270"/>
      <c r="M12" s="192"/>
      <c r="N12" s="417"/>
    </row>
    <row r="13" spans="1:16">
      <c r="A13" s="418"/>
      <c r="B13" s="418"/>
      <c r="C13" s="418"/>
      <c r="D13" s="419"/>
      <c r="E13" s="277"/>
      <c r="F13" s="278"/>
      <c r="G13" s="278"/>
      <c r="H13" s="279"/>
      <c r="I13" s="280"/>
      <c r="J13" s="281"/>
      <c r="K13" s="279"/>
      <c r="L13" s="281"/>
      <c r="M13" s="279"/>
      <c r="N13" s="417"/>
    </row>
    <row r="14" spans="1:16" s="258" customFormat="1">
      <c r="A14" s="941" t="s">
        <v>16</v>
      </c>
      <c r="B14" s="942"/>
      <c r="C14" s="942"/>
      <c r="D14" s="943"/>
      <c r="E14" s="282"/>
      <c r="F14" s="283"/>
      <c r="G14" s="283"/>
      <c r="H14" s="282"/>
      <c r="I14" s="282"/>
      <c r="J14" s="283"/>
      <c r="K14" s="284"/>
      <c r="L14" s="283"/>
      <c r="M14" s="284"/>
      <c r="N14" s="420"/>
    </row>
    <row r="15" spans="1:16">
      <c r="A15" s="421"/>
      <c r="B15" s="421"/>
      <c r="C15" s="421"/>
      <c r="D15" s="421"/>
      <c r="I15" s="285"/>
    </row>
    <row r="16" spans="1:16">
      <c r="A16" s="335" t="s">
        <v>745</v>
      </c>
      <c r="B16" s="335"/>
      <c r="C16" s="335"/>
      <c r="D16" s="421"/>
    </row>
    <row r="17" spans="1:14">
      <c r="A17" s="937" t="s">
        <v>886</v>
      </c>
      <c r="B17" s="938"/>
      <c r="C17" s="935" t="s">
        <v>950</v>
      </c>
      <c r="D17" s="940" t="s">
        <v>2</v>
      </c>
      <c r="E17" s="939" t="s">
        <v>740</v>
      </c>
      <c r="F17" s="924" t="s">
        <v>741</v>
      </c>
      <c r="G17" s="924" t="s">
        <v>742</v>
      </c>
      <c r="H17" s="923" t="s">
        <v>951</v>
      </c>
      <c r="I17" s="923" t="s">
        <v>952</v>
      </c>
      <c r="J17" s="720" t="s">
        <v>1041</v>
      </c>
      <c r="K17" s="720"/>
      <c r="L17" s="925" t="s">
        <v>953</v>
      </c>
      <c r="M17" s="720"/>
      <c r="N17" s="38"/>
    </row>
    <row r="18" spans="1:14">
      <c r="A18" s="410" t="s">
        <v>5</v>
      </c>
      <c r="B18" s="410" t="s">
        <v>11</v>
      </c>
      <c r="C18" s="936"/>
      <c r="D18" s="940"/>
      <c r="E18" s="939"/>
      <c r="F18" s="924"/>
      <c r="G18" s="924"/>
      <c r="H18" s="924"/>
      <c r="I18" s="924"/>
      <c r="J18" s="297" t="s">
        <v>743</v>
      </c>
      <c r="K18" s="297" t="s">
        <v>744</v>
      </c>
      <c r="L18" s="297" t="s">
        <v>743</v>
      </c>
      <c r="M18" s="297" t="s">
        <v>744</v>
      </c>
      <c r="N18" s="260"/>
    </row>
    <row r="19" spans="1:14">
      <c r="A19" s="261"/>
      <c r="B19" s="261"/>
      <c r="C19" s="261"/>
      <c r="D19" s="262"/>
      <c r="E19" s="263"/>
      <c r="F19" s="264"/>
      <c r="G19" s="264"/>
      <c r="H19" s="263"/>
      <c r="I19" s="263"/>
      <c r="J19" s="265"/>
      <c r="K19" s="266"/>
      <c r="L19" s="265"/>
      <c r="M19" s="266"/>
      <c r="N19" s="413"/>
    </row>
    <row r="20" spans="1:14">
      <c r="A20" s="267"/>
      <c r="B20" s="267"/>
      <c r="C20" s="267"/>
      <c r="D20" s="268"/>
      <c r="E20" s="192"/>
      <c r="F20" s="269"/>
      <c r="G20" s="269"/>
      <c r="H20" s="192"/>
      <c r="I20" s="192"/>
      <c r="J20" s="270"/>
      <c r="K20" s="271"/>
      <c r="L20" s="270"/>
      <c r="M20" s="271"/>
      <c r="N20" s="413"/>
    </row>
    <row r="21" spans="1:14">
      <c r="A21" s="267"/>
      <c r="B21" s="267"/>
      <c r="C21" s="267"/>
      <c r="D21" s="272"/>
      <c r="E21" s="273"/>
      <c r="F21" s="269"/>
      <c r="G21" s="269"/>
      <c r="H21" s="192"/>
      <c r="I21" s="274"/>
      <c r="J21" s="270"/>
      <c r="K21" s="192"/>
      <c r="L21" s="270"/>
      <c r="M21" s="192"/>
      <c r="N21" s="417"/>
    </row>
    <row r="22" spans="1:14">
      <c r="A22" s="275"/>
      <c r="B22" s="275"/>
      <c r="C22" s="275"/>
      <c r="D22" s="276"/>
      <c r="E22" s="277"/>
      <c r="F22" s="278"/>
      <c r="G22" s="278"/>
      <c r="H22" s="279"/>
      <c r="I22" s="280"/>
      <c r="J22" s="281"/>
      <c r="K22" s="279"/>
      <c r="L22" s="281"/>
      <c r="M22" s="279"/>
      <c r="N22" s="417"/>
    </row>
    <row r="23" spans="1:14">
      <c r="A23" s="926" t="s">
        <v>16</v>
      </c>
      <c r="B23" s="927"/>
      <c r="C23" s="927"/>
      <c r="D23" s="928"/>
      <c r="E23" s="282"/>
      <c r="F23" s="283"/>
      <c r="G23" s="283"/>
      <c r="H23" s="282"/>
      <c r="I23" s="282"/>
      <c r="J23" s="283"/>
      <c r="K23" s="284"/>
      <c r="L23" s="283"/>
      <c r="M23" s="284"/>
      <c r="N23" s="420"/>
    </row>
    <row r="25" spans="1:14">
      <c r="A25" s="5" t="s">
        <v>954</v>
      </c>
      <c r="B25" s="5"/>
      <c r="C25" s="5"/>
    </row>
    <row r="26" spans="1:14">
      <c r="A26" s="937" t="s">
        <v>886</v>
      </c>
      <c r="B26" s="938"/>
      <c r="C26" s="935" t="s">
        <v>950</v>
      </c>
      <c r="D26" s="924" t="s">
        <v>2</v>
      </c>
      <c r="E26" s="939" t="s">
        <v>740</v>
      </c>
      <c r="F26" s="924" t="s">
        <v>741</v>
      </c>
      <c r="G26" s="924" t="s">
        <v>742</v>
      </c>
      <c r="H26" s="923" t="s">
        <v>951</v>
      </c>
      <c r="I26" s="923" t="s">
        <v>952</v>
      </c>
      <c r="J26" s="720" t="s">
        <v>1041</v>
      </c>
      <c r="K26" s="720"/>
      <c r="L26" s="925" t="s">
        <v>953</v>
      </c>
      <c r="M26" s="720"/>
      <c r="N26" s="38"/>
    </row>
    <row r="27" spans="1:14">
      <c r="A27" s="297" t="s">
        <v>5</v>
      </c>
      <c r="B27" s="297" t="s">
        <v>11</v>
      </c>
      <c r="C27" s="936"/>
      <c r="D27" s="924"/>
      <c r="E27" s="939"/>
      <c r="F27" s="924"/>
      <c r="G27" s="924"/>
      <c r="H27" s="924"/>
      <c r="I27" s="924"/>
      <c r="J27" s="297" t="s">
        <v>743</v>
      </c>
      <c r="K27" s="297" t="s">
        <v>744</v>
      </c>
      <c r="L27" s="297" t="s">
        <v>743</v>
      </c>
      <c r="M27" s="297" t="s">
        <v>744</v>
      </c>
      <c r="N27" s="260"/>
    </row>
    <row r="28" spans="1:14">
      <c r="A28" s="261"/>
      <c r="B28" s="261"/>
      <c r="C28" s="261"/>
      <c r="D28" s="262"/>
      <c r="E28" s="263"/>
      <c r="F28" s="264"/>
      <c r="G28" s="264"/>
      <c r="H28" s="263"/>
      <c r="I28" s="263"/>
      <c r="J28" s="265"/>
      <c r="K28" s="266"/>
      <c r="L28" s="265"/>
      <c r="M28" s="266"/>
      <c r="N28" s="413"/>
    </row>
    <row r="29" spans="1:14">
      <c r="A29" s="267"/>
      <c r="B29" s="267"/>
      <c r="C29" s="267"/>
      <c r="D29" s="268"/>
      <c r="E29" s="192"/>
      <c r="F29" s="269"/>
      <c r="G29" s="269"/>
      <c r="H29" s="192"/>
      <c r="I29" s="192"/>
      <c r="J29" s="270"/>
      <c r="K29" s="271"/>
      <c r="L29" s="270"/>
      <c r="M29" s="271"/>
      <c r="N29" s="413"/>
    </row>
    <row r="30" spans="1:14">
      <c r="A30" s="422"/>
      <c r="B30" s="422"/>
      <c r="C30" s="422"/>
      <c r="D30" s="272"/>
      <c r="E30" s="192"/>
      <c r="F30" s="269"/>
      <c r="G30" s="269"/>
      <c r="H30" s="423"/>
      <c r="I30" s="423"/>
      <c r="J30" s="270"/>
      <c r="K30" s="271"/>
      <c r="L30" s="270"/>
      <c r="M30" s="271"/>
      <c r="N30" s="413"/>
    </row>
    <row r="31" spans="1:14">
      <c r="A31" s="422"/>
      <c r="B31" s="422"/>
      <c r="C31" s="422"/>
      <c r="D31" s="272"/>
      <c r="E31" s="192"/>
      <c r="F31" s="269"/>
      <c r="G31" s="269"/>
      <c r="H31" s="423"/>
      <c r="I31" s="423"/>
      <c r="J31" s="270"/>
      <c r="K31" s="271"/>
      <c r="L31" s="270"/>
      <c r="M31" s="271"/>
      <c r="N31" s="413"/>
    </row>
    <row r="32" spans="1:14">
      <c r="A32" s="275"/>
      <c r="B32" s="275"/>
      <c r="C32" s="275"/>
      <c r="D32" s="276"/>
      <c r="E32" s="277"/>
      <c r="F32" s="278"/>
      <c r="G32" s="278"/>
      <c r="H32" s="279"/>
      <c r="I32" s="280"/>
      <c r="J32" s="281"/>
      <c r="K32" s="279"/>
      <c r="L32" s="281"/>
      <c r="M32" s="279"/>
      <c r="N32" s="417"/>
    </row>
    <row r="33" spans="1:16">
      <c r="A33" s="926" t="s">
        <v>16</v>
      </c>
      <c r="B33" s="927"/>
      <c r="C33" s="927"/>
      <c r="D33" s="928"/>
      <c r="E33" s="282"/>
      <c r="F33" s="283"/>
      <c r="G33" s="283"/>
      <c r="H33" s="282"/>
      <c r="I33" s="282"/>
      <c r="J33" s="283"/>
      <c r="K33" s="284"/>
      <c r="L33" s="283"/>
      <c r="M33" s="284"/>
      <c r="N33" s="420"/>
    </row>
    <row r="34" spans="1:16">
      <c r="A34" s="296"/>
      <c r="B34" s="296"/>
      <c r="C34" s="296"/>
      <c r="D34" s="296"/>
      <c r="E34" s="424"/>
      <c r="F34" s="258"/>
      <c r="G34" s="258"/>
      <c r="H34" s="424"/>
      <c r="I34" s="424"/>
      <c r="J34" s="258"/>
      <c r="K34" s="420"/>
      <c r="L34" s="258"/>
      <c r="M34" s="420"/>
      <c r="N34" s="420"/>
    </row>
    <row r="35" spans="1:16">
      <c r="A35" s="5" t="s">
        <v>955</v>
      </c>
      <c r="B35" s="5"/>
      <c r="C35" s="5"/>
    </row>
    <row r="36" spans="1:16" ht="21" customHeight="1">
      <c r="A36" s="929" t="s">
        <v>891</v>
      </c>
      <c r="B36" s="930"/>
      <c r="C36" s="931"/>
      <c r="D36" s="935" t="s">
        <v>950</v>
      </c>
      <c r="E36" s="937" t="s">
        <v>886</v>
      </c>
      <c r="F36" s="938"/>
      <c r="G36" s="924" t="s">
        <v>2</v>
      </c>
      <c r="H36" s="924"/>
      <c r="I36" s="911" t="s">
        <v>741</v>
      </c>
      <c r="J36" s="911" t="s">
        <v>742</v>
      </c>
      <c r="K36" s="913" t="s">
        <v>951</v>
      </c>
      <c r="L36" s="915" t="s">
        <v>740</v>
      </c>
      <c r="M36" s="917" t="s">
        <v>1041</v>
      </c>
      <c r="N36" s="917"/>
      <c r="O36" s="918" t="s">
        <v>953</v>
      </c>
      <c r="P36" s="917"/>
    </row>
    <row r="37" spans="1:16">
      <c r="A37" s="932"/>
      <c r="B37" s="933"/>
      <c r="C37" s="934"/>
      <c r="D37" s="936"/>
      <c r="E37" s="297" t="s">
        <v>5</v>
      </c>
      <c r="F37" s="297" t="s">
        <v>11</v>
      </c>
      <c r="G37" s="924"/>
      <c r="H37" s="924"/>
      <c r="I37" s="912"/>
      <c r="J37" s="912"/>
      <c r="K37" s="914"/>
      <c r="L37" s="916"/>
      <c r="M37" s="410" t="s">
        <v>743</v>
      </c>
      <c r="N37" s="410" t="s">
        <v>744</v>
      </c>
      <c r="O37" s="410" t="s">
        <v>743</v>
      </c>
      <c r="P37" s="410" t="s">
        <v>744</v>
      </c>
    </row>
    <row r="38" spans="1:16">
      <c r="A38" s="919" t="s">
        <v>95</v>
      </c>
      <c r="B38" s="920"/>
      <c r="C38" s="920"/>
      <c r="D38" s="425"/>
      <c r="E38" s="426"/>
      <c r="F38" s="426"/>
      <c r="G38" s="921"/>
      <c r="H38" s="922"/>
      <c r="I38" s="264"/>
      <c r="J38" s="263"/>
      <c r="K38" s="263"/>
      <c r="L38" s="265"/>
      <c r="M38" s="266"/>
      <c r="N38" s="266"/>
      <c r="O38" s="426"/>
      <c r="P38" s="426"/>
    </row>
    <row r="39" spans="1:16">
      <c r="A39" s="427"/>
      <c r="B39" s="428"/>
      <c r="C39" s="428"/>
      <c r="D39" s="429"/>
      <c r="E39" s="430"/>
      <c r="F39" s="430"/>
      <c r="G39" s="904"/>
      <c r="H39" s="905"/>
      <c r="I39" s="286"/>
      <c r="J39" s="189"/>
      <c r="K39" s="189"/>
      <c r="L39" s="287"/>
      <c r="M39" s="271"/>
      <c r="N39" s="271"/>
      <c r="O39" s="272"/>
      <c r="P39" s="272"/>
    </row>
    <row r="40" spans="1:16">
      <c r="A40" s="427"/>
      <c r="B40" s="428"/>
      <c r="C40" s="428"/>
      <c r="D40" s="429"/>
      <c r="E40" s="430"/>
      <c r="F40" s="430"/>
      <c r="G40" s="904"/>
      <c r="H40" s="905"/>
      <c r="I40" s="286"/>
      <c r="J40" s="189"/>
      <c r="K40" s="189"/>
      <c r="L40" s="287"/>
      <c r="M40" s="271"/>
      <c r="N40" s="271"/>
      <c r="O40" s="272"/>
      <c r="P40" s="272"/>
    </row>
    <row r="41" spans="1:16">
      <c r="A41" s="427"/>
      <c r="B41" s="428"/>
      <c r="C41" s="428"/>
      <c r="D41" s="429"/>
      <c r="E41" s="430"/>
      <c r="F41" s="430"/>
      <c r="G41" s="904"/>
      <c r="H41" s="905"/>
      <c r="I41" s="286"/>
      <c r="J41" s="189"/>
      <c r="K41" s="189"/>
      <c r="L41" s="287"/>
      <c r="M41" s="271"/>
      <c r="N41" s="271"/>
      <c r="O41" s="272"/>
      <c r="P41" s="272"/>
    </row>
    <row r="42" spans="1:16">
      <c r="A42" s="427"/>
      <c r="B42" s="428"/>
      <c r="C42" s="428"/>
      <c r="D42" s="429"/>
      <c r="E42" s="430"/>
      <c r="F42" s="430"/>
      <c r="G42" s="904"/>
      <c r="H42" s="905"/>
      <c r="I42" s="286"/>
      <c r="J42" s="189"/>
      <c r="K42" s="189"/>
      <c r="L42" s="287"/>
      <c r="M42" s="271"/>
      <c r="N42" s="271"/>
      <c r="O42" s="272"/>
      <c r="P42" s="272"/>
    </row>
    <row r="43" spans="1:16">
      <c r="A43" s="431"/>
      <c r="B43" s="432"/>
      <c r="C43" s="432"/>
      <c r="D43" s="433"/>
      <c r="E43" s="276"/>
      <c r="F43" s="276"/>
      <c r="G43" s="906"/>
      <c r="H43" s="907"/>
      <c r="I43" s="278"/>
      <c r="J43" s="279"/>
      <c r="K43" s="279"/>
      <c r="L43" s="281"/>
      <c r="M43" s="434"/>
      <c r="N43" s="434"/>
      <c r="O43" s="435"/>
      <c r="P43" s="435"/>
    </row>
    <row r="44" spans="1:16" s="258" customFormat="1">
      <c r="A44" s="908" t="s">
        <v>97</v>
      </c>
      <c r="B44" s="909"/>
      <c r="C44" s="909"/>
      <c r="D44" s="910"/>
      <c r="E44" s="283"/>
      <c r="F44" s="283"/>
      <c r="G44" s="897"/>
      <c r="H44" s="898"/>
      <c r="I44" s="436"/>
      <c r="J44" s="204"/>
      <c r="K44" s="204"/>
      <c r="L44" s="437"/>
      <c r="M44" s="438"/>
      <c r="N44" s="438"/>
      <c r="O44" s="283"/>
      <c r="P44" s="283"/>
    </row>
    <row r="45" spans="1:16">
      <c r="A45" s="439" t="s">
        <v>100</v>
      </c>
      <c r="B45" s="440"/>
      <c r="C45" s="441"/>
      <c r="D45" s="425"/>
      <c r="E45" s="430"/>
      <c r="F45" s="430"/>
      <c r="G45" s="904"/>
      <c r="H45" s="905"/>
      <c r="I45" s="286"/>
      <c r="J45" s="189"/>
      <c r="K45" s="189"/>
      <c r="L45" s="287"/>
      <c r="M45" s="288"/>
      <c r="N45" s="288"/>
      <c r="O45" s="430"/>
      <c r="P45" s="430"/>
    </row>
    <row r="46" spans="1:16">
      <c r="A46" s="427"/>
      <c r="B46" s="428"/>
      <c r="C46" s="442"/>
      <c r="D46" s="429"/>
      <c r="E46" s="430"/>
      <c r="F46" s="430"/>
      <c r="G46" s="904"/>
      <c r="H46" s="905"/>
      <c r="I46" s="286"/>
      <c r="J46" s="189"/>
      <c r="K46" s="189"/>
      <c r="L46" s="287"/>
      <c r="M46" s="271"/>
      <c r="N46" s="271"/>
      <c r="O46" s="272"/>
      <c r="P46" s="272"/>
    </row>
    <row r="47" spans="1:16">
      <c r="A47" s="427"/>
      <c r="B47" s="428"/>
      <c r="C47" s="442"/>
      <c r="D47" s="429"/>
      <c r="E47" s="430"/>
      <c r="F47" s="430"/>
      <c r="G47" s="904"/>
      <c r="H47" s="905"/>
      <c r="I47" s="286"/>
      <c r="J47" s="189"/>
      <c r="K47" s="189"/>
      <c r="L47" s="287"/>
      <c r="M47" s="271"/>
      <c r="N47" s="271"/>
      <c r="O47" s="272"/>
      <c r="P47" s="272"/>
    </row>
    <row r="48" spans="1:16">
      <c r="A48" s="443"/>
      <c r="B48" s="444"/>
      <c r="C48" s="445"/>
      <c r="D48" s="429"/>
      <c r="E48" s="430"/>
      <c r="F48" s="430"/>
      <c r="G48" s="904"/>
      <c r="H48" s="905"/>
      <c r="I48" s="286"/>
      <c r="J48" s="189"/>
      <c r="K48" s="189"/>
      <c r="L48" s="287"/>
      <c r="M48" s="288"/>
      <c r="N48" s="288"/>
      <c r="O48" s="430"/>
      <c r="P48" s="430"/>
    </row>
    <row r="49" spans="1:16">
      <c r="A49" s="443"/>
      <c r="B49" s="444"/>
      <c r="C49" s="445"/>
      <c r="D49" s="429"/>
      <c r="E49" s="272"/>
      <c r="F49" s="272"/>
      <c r="G49" s="904"/>
      <c r="H49" s="905"/>
      <c r="I49" s="269"/>
      <c r="J49" s="423"/>
      <c r="K49" s="423"/>
      <c r="L49" s="270"/>
      <c r="M49" s="271"/>
      <c r="N49" s="271"/>
      <c r="O49" s="272"/>
      <c r="P49" s="272"/>
    </row>
    <row r="50" spans="1:16">
      <c r="A50" s="446"/>
      <c r="B50" s="447"/>
      <c r="C50" s="448"/>
      <c r="D50" s="433"/>
      <c r="E50" s="435"/>
      <c r="F50" s="435"/>
      <c r="G50" s="904"/>
      <c r="H50" s="905"/>
      <c r="I50" s="449"/>
      <c r="J50" s="450"/>
      <c r="K50" s="450"/>
      <c r="L50" s="451"/>
      <c r="M50" s="434"/>
      <c r="N50" s="434"/>
      <c r="O50" s="435"/>
      <c r="P50" s="435"/>
    </row>
    <row r="51" spans="1:16" s="258" customFormat="1">
      <c r="A51" s="896" t="s">
        <v>101</v>
      </c>
      <c r="B51" s="896"/>
      <c r="C51" s="896"/>
      <c r="D51" s="896"/>
      <c r="E51" s="283"/>
      <c r="F51" s="283"/>
      <c r="G51" s="897"/>
      <c r="H51" s="898"/>
      <c r="I51" s="436"/>
      <c r="J51" s="204"/>
      <c r="K51" s="452"/>
      <c r="L51" s="437"/>
      <c r="M51" s="204"/>
      <c r="N51" s="204"/>
      <c r="O51" s="283"/>
      <c r="P51" s="283"/>
    </row>
    <row r="52" spans="1:16" s="258" customFormat="1">
      <c r="A52" s="899" t="s">
        <v>382</v>
      </c>
      <c r="B52" s="900"/>
      <c r="C52" s="900"/>
      <c r="D52" s="901"/>
      <c r="E52" s="283"/>
      <c r="F52" s="283"/>
      <c r="G52" s="902"/>
      <c r="H52" s="903"/>
      <c r="I52" s="283"/>
      <c r="J52" s="282"/>
      <c r="K52" s="282"/>
      <c r="L52" s="283"/>
      <c r="M52" s="284"/>
      <c r="N52" s="284"/>
      <c r="O52" s="283"/>
      <c r="P52" s="283"/>
    </row>
    <row r="55" spans="1:16">
      <c r="A55" s="5" t="s">
        <v>822</v>
      </c>
      <c r="B55" s="1"/>
      <c r="C55" s="1"/>
      <c r="D55" s="1"/>
      <c r="E55" s="1"/>
      <c r="F55" s="1"/>
    </row>
    <row r="56" spans="1:16">
      <c r="A56" s="453" t="s">
        <v>956</v>
      </c>
      <c r="B56" s="1"/>
      <c r="C56" s="1"/>
      <c r="M56" s="719" t="s">
        <v>313</v>
      </c>
      <c r="N56" s="719"/>
      <c r="O56" s="719"/>
    </row>
    <row r="57" spans="1:16">
      <c r="A57" s="453" t="s">
        <v>957</v>
      </c>
      <c r="B57" s="1"/>
      <c r="C57" s="1"/>
      <c r="M57" s="719" t="s">
        <v>314</v>
      </c>
      <c r="N57" s="719"/>
      <c r="O57" s="719"/>
    </row>
    <row r="58" spans="1:16">
      <c r="A58" s="1"/>
      <c r="B58" s="1"/>
      <c r="C58" s="1"/>
      <c r="M58" s="719" t="s">
        <v>310</v>
      </c>
      <c r="N58" s="719"/>
      <c r="O58" s="719"/>
    </row>
    <row r="59" spans="1:16">
      <c r="A59" s="1"/>
      <c r="B59" s="1"/>
      <c r="C59" s="1"/>
      <c r="D59" s="1"/>
      <c r="E59" s="1"/>
      <c r="F59" s="1"/>
    </row>
  </sheetData>
  <mergeCells count="69">
    <mergeCell ref="A2:O2"/>
    <mergeCell ref="A3:O3"/>
    <mergeCell ref="A4:O4"/>
    <mergeCell ref="A5:O5"/>
    <mergeCell ref="A8:B8"/>
    <mergeCell ref="C8:C9"/>
    <mergeCell ref="D8:D9"/>
    <mergeCell ref="E8:E9"/>
    <mergeCell ref="F8:F9"/>
    <mergeCell ref="G8:G9"/>
    <mergeCell ref="H8:H9"/>
    <mergeCell ref="I8:I9"/>
    <mergeCell ref="J8:K8"/>
    <mergeCell ref="L8:M8"/>
    <mergeCell ref="A14:D14"/>
    <mergeCell ref="H17:H18"/>
    <mergeCell ref="I17:I18"/>
    <mergeCell ref="J17:K17"/>
    <mergeCell ref="L17:M17"/>
    <mergeCell ref="F17:F18"/>
    <mergeCell ref="D26:D27"/>
    <mergeCell ref="E26:E27"/>
    <mergeCell ref="F26:F27"/>
    <mergeCell ref="G26:G27"/>
    <mergeCell ref="G17:G18"/>
    <mergeCell ref="A23:D23"/>
    <mergeCell ref="A17:B17"/>
    <mergeCell ref="C17:C18"/>
    <mergeCell ref="D17:D18"/>
    <mergeCell ref="E17:E18"/>
    <mergeCell ref="M36:N36"/>
    <mergeCell ref="O36:P36"/>
    <mergeCell ref="A38:C38"/>
    <mergeCell ref="G38:H38"/>
    <mergeCell ref="H26:H27"/>
    <mergeCell ref="I26:I27"/>
    <mergeCell ref="J26:K26"/>
    <mergeCell ref="L26:M26"/>
    <mergeCell ref="A33:D33"/>
    <mergeCell ref="A36:C37"/>
    <mergeCell ref="D36:D37"/>
    <mergeCell ref="E36:F36"/>
    <mergeCell ref="G36:H37"/>
    <mergeCell ref="I36:I37"/>
    <mergeCell ref="A26:B26"/>
    <mergeCell ref="C26:C27"/>
    <mergeCell ref="A44:D44"/>
    <mergeCell ref="G44:H44"/>
    <mergeCell ref="J36:J37"/>
    <mergeCell ref="K36:K37"/>
    <mergeCell ref="L36:L37"/>
    <mergeCell ref="G50:H50"/>
    <mergeCell ref="G39:H39"/>
    <mergeCell ref="G40:H40"/>
    <mergeCell ref="G41:H41"/>
    <mergeCell ref="G42:H42"/>
    <mergeCell ref="G43:H43"/>
    <mergeCell ref="G45:H45"/>
    <mergeCell ref="G46:H46"/>
    <mergeCell ref="G47:H47"/>
    <mergeCell ref="G48:H48"/>
    <mergeCell ref="G49:H49"/>
    <mergeCell ref="M58:O58"/>
    <mergeCell ref="A51:D51"/>
    <mergeCell ref="G51:H51"/>
    <mergeCell ref="A52:D52"/>
    <mergeCell ref="G52:H52"/>
    <mergeCell ref="M56:O56"/>
    <mergeCell ref="M57:O57"/>
  </mergeCells>
  <pageMargins left="0.59055118110236227" right="0.39370078740157483" top="0.59055118110236227" bottom="1.0629921259842521" header="0.31496062992125984" footer="0.31496062992125984"/>
  <pageSetup paperSize="9" scale="52" fitToWidth="0" fitToHeight="0" orientation="landscape" r:id="rId1"/>
  <rowBreaks count="1" manualBreakCount="1">
    <brk id="34" max="15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M49"/>
  <sheetViews>
    <sheetView topLeftCell="A4" zoomScale="80" zoomScaleNormal="80" zoomScaleSheetLayoutView="100" workbookViewId="0">
      <selection activeCell="I23" sqref="I23"/>
    </sheetView>
  </sheetViews>
  <sheetFormatPr defaultColWidth="14.44140625" defaultRowHeight="24.6"/>
  <cols>
    <col min="1" max="1" width="10.88671875" style="256" customWidth="1"/>
    <col min="2" max="3" width="14.44140625" style="256"/>
    <col min="4" max="4" width="23.88671875" style="256" customWidth="1"/>
    <col min="5" max="5" width="16.109375" style="256" customWidth="1"/>
    <col min="6" max="6" width="16.44140625" style="256" customWidth="1"/>
    <col min="7" max="7" width="5.109375" style="256" customWidth="1"/>
    <col min="8" max="16384" width="14.44140625" style="256"/>
  </cols>
  <sheetData>
    <row r="1" spans="2:13">
      <c r="F1" s="950" t="s">
        <v>958</v>
      </c>
      <c r="G1" s="950"/>
    </row>
    <row r="2" spans="2:13">
      <c r="B2" s="944" t="s">
        <v>399</v>
      </c>
      <c r="C2" s="944"/>
      <c r="D2" s="944"/>
      <c r="E2" s="944"/>
      <c r="F2" s="944"/>
      <c r="G2" s="258"/>
      <c r="H2" s="258"/>
      <c r="I2" s="258"/>
      <c r="J2" s="258"/>
      <c r="K2" s="258"/>
      <c r="L2" s="258"/>
      <c r="M2" s="258"/>
    </row>
    <row r="3" spans="2:13" s="258" customFormat="1">
      <c r="B3" s="944" t="s">
        <v>818</v>
      </c>
      <c r="C3" s="944"/>
      <c r="D3" s="944"/>
      <c r="E3" s="944"/>
      <c r="F3" s="944"/>
    </row>
    <row r="4" spans="2:13" s="258" customFormat="1">
      <c r="B4" s="944" t="s">
        <v>768</v>
      </c>
      <c r="C4" s="944"/>
      <c r="D4" s="944"/>
      <c r="E4" s="944"/>
      <c r="F4" s="944"/>
    </row>
    <row r="5" spans="2:13" s="258" customFormat="1">
      <c r="B5" s="944" t="s">
        <v>1037</v>
      </c>
      <c r="C5" s="944"/>
      <c r="D5" s="944"/>
      <c r="E5" s="944"/>
      <c r="F5" s="944"/>
    </row>
    <row r="6" spans="2:13">
      <c r="B6" s="454"/>
      <c r="C6" s="454"/>
      <c r="D6" s="454"/>
      <c r="E6" s="296"/>
      <c r="F6" s="296"/>
      <c r="G6" s="296"/>
      <c r="H6" s="296"/>
      <c r="I6" s="296"/>
      <c r="J6" s="296"/>
      <c r="K6" s="296"/>
    </row>
    <row r="7" spans="2:13" s="258" customFormat="1">
      <c r="B7" s="5" t="s">
        <v>959</v>
      </c>
      <c r="C7" s="5"/>
      <c r="D7" s="296"/>
      <c r="E7" s="296"/>
      <c r="F7" s="296"/>
      <c r="G7" s="296"/>
      <c r="H7" s="296"/>
      <c r="I7" s="296"/>
      <c r="J7" s="296"/>
      <c r="K7" s="296"/>
    </row>
    <row r="8" spans="2:13" s="258" customFormat="1">
      <c r="B8" s="717" t="s">
        <v>2</v>
      </c>
      <c r="C8" s="717"/>
      <c r="D8" s="717"/>
      <c r="E8" s="296" t="s">
        <v>1042</v>
      </c>
      <c r="F8" s="296" t="s">
        <v>960</v>
      </c>
      <c r="G8" s="296"/>
      <c r="H8" s="296"/>
      <c r="I8" s="296"/>
      <c r="J8" s="296"/>
      <c r="K8" s="296"/>
    </row>
    <row r="9" spans="2:13">
      <c r="B9" s="948" t="s">
        <v>961</v>
      </c>
      <c r="C9" s="948"/>
      <c r="D9" s="948"/>
      <c r="E9" s="296"/>
      <c r="F9" s="296"/>
      <c r="G9" s="296"/>
      <c r="H9" s="296"/>
      <c r="I9" s="296"/>
      <c r="J9" s="296"/>
      <c r="K9" s="296"/>
    </row>
    <row r="10" spans="2:13">
      <c r="B10" s="948" t="s">
        <v>962</v>
      </c>
      <c r="C10" s="948"/>
      <c r="D10" s="948"/>
      <c r="E10" s="296"/>
      <c r="F10" s="296"/>
      <c r="G10" s="296"/>
      <c r="H10" s="296"/>
      <c r="I10" s="296"/>
      <c r="J10" s="296"/>
      <c r="K10" s="296"/>
    </row>
    <row r="11" spans="2:13">
      <c r="B11" s="948" t="s">
        <v>963</v>
      </c>
      <c r="C11" s="948"/>
      <c r="D11" s="948"/>
      <c r="E11" s="296"/>
      <c r="F11" s="296"/>
      <c r="G11" s="296"/>
      <c r="H11" s="296"/>
      <c r="I11" s="296"/>
      <c r="J11" s="296"/>
      <c r="K11" s="296"/>
    </row>
    <row r="12" spans="2:13" s="296" customFormat="1" ht="25.2" thickBot="1">
      <c r="B12" s="717" t="s">
        <v>16</v>
      </c>
      <c r="C12" s="717"/>
      <c r="D12" s="717"/>
      <c r="E12" s="455"/>
      <c r="F12" s="455"/>
    </row>
    <row r="13" spans="2:13" s="296" customFormat="1" ht="25.2" thickTop="1">
      <c r="B13" s="38"/>
      <c r="C13" s="38"/>
      <c r="D13" s="38"/>
    </row>
    <row r="14" spans="2:13" s="258" customFormat="1">
      <c r="B14" s="5" t="s">
        <v>964</v>
      </c>
      <c r="C14" s="5"/>
      <c r="D14" s="296"/>
      <c r="E14" s="296"/>
      <c r="F14" s="296"/>
      <c r="G14" s="296"/>
      <c r="H14" s="296"/>
      <c r="I14" s="296"/>
      <c r="J14" s="296"/>
      <c r="K14" s="296"/>
    </row>
    <row r="15" spans="2:13" s="258" customFormat="1">
      <c r="B15" s="717" t="s">
        <v>2</v>
      </c>
      <c r="C15" s="717"/>
      <c r="D15" s="717"/>
      <c r="E15" s="296" t="s">
        <v>1042</v>
      </c>
      <c r="F15" s="296" t="s">
        <v>960</v>
      </c>
      <c r="G15" s="296"/>
      <c r="H15" s="296"/>
      <c r="I15" s="296"/>
      <c r="J15" s="296"/>
      <c r="K15" s="296"/>
    </row>
    <row r="16" spans="2:13">
      <c r="B16" s="948" t="s">
        <v>961</v>
      </c>
      <c r="C16" s="948"/>
      <c r="D16" s="948"/>
      <c r="E16" s="296"/>
      <c r="F16" s="296"/>
      <c r="G16" s="296"/>
      <c r="H16" s="296"/>
      <c r="I16" s="296"/>
      <c r="J16" s="296"/>
      <c r="K16" s="296"/>
    </row>
    <row r="17" spans="2:11">
      <c r="B17" s="948" t="s">
        <v>962</v>
      </c>
      <c r="C17" s="948"/>
      <c r="D17" s="948"/>
      <c r="E17" s="296"/>
      <c r="F17" s="296"/>
      <c r="G17" s="296"/>
      <c r="H17" s="296"/>
      <c r="I17" s="296"/>
      <c r="J17" s="296"/>
      <c r="K17" s="296"/>
    </row>
    <row r="18" spans="2:11">
      <c r="B18" s="948" t="s">
        <v>963</v>
      </c>
      <c r="C18" s="948"/>
      <c r="D18" s="948"/>
      <c r="E18" s="296"/>
      <c r="F18" s="296"/>
      <c r="G18" s="296"/>
      <c r="H18" s="296"/>
      <c r="I18" s="296"/>
      <c r="J18" s="296"/>
      <c r="K18" s="296"/>
    </row>
    <row r="19" spans="2:11" s="296" customFormat="1" ht="25.2" thickBot="1">
      <c r="B19" s="717" t="s">
        <v>16</v>
      </c>
      <c r="C19" s="717"/>
      <c r="D19" s="717"/>
      <c r="E19" s="455"/>
      <c r="F19" s="455"/>
    </row>
    <row r="20" spans="2:11" ht="25.2" thickTop="1">
      <c r="B20" s="948"/>
      <c r="C20" s="948"/>
      <c r="D20" s="948"/>
      <c r="E20" s="296"/>
      <c r="F20" s="296"/>
      <c r="G20" s="296"/>
      <c r="H20" s="296"/>
      <c r="I20" s="296"/>
      <c r="J20" s="296"/>
      <c r="K20" s="296"/>
    </row>
    <row r="21" spans="2:11">
      <c r="B21" s="949" t="s">
        <v>965</v>
      </c>
      <c r="C21" s="949"/>
      <c r="D21" s="949"/>
      <c r="E21" s="296"/>
      <c r="F21" s="296"/>
      <c r="G21" s="296"/>
      <c r="H21" s="296"/>
      <c r="I21" s="296"/>
      <c r="J21" s="296"/>
      <c r="K21" s="296"/>
    </row>
    <row r="22" spans="2:11" s="258" customFormat="1">
      <c r="B22" s="717" t="s">
        <v>2</v>
      </c>
      <c r="C22" s="717"/>
      <c r="D22" s="717"/>
      <c r="E22" s="296" t="s">
        <v>1042</v>
      </c>
      <c r="F22" s="296" t="s">
        <v>960</v>
      </c>
      <c r="G22" s="296"/>
      <c r="H22" s="296"/>
      <c r="I22" s="296"/>
      <c r="J22" s="296"/>
      <c r="K22" s="296"/>
    </row>
    <row r="23" spans="2:11">
      <c r="B23" s="948" t="s">
        <v>966</v>
      </c>
      <c r="C23" s="948"/>
      <c r="D23" s="948"/>
      <c r="E23" s="296"/>
      <c r="F23" s="296"/>
      <c r="G23" s="296"/>
      <c r="H23" s="296"/>
      <c r="I23" s="296"/>
      <c r="J23" s="296"/>
      <c r="K23" s="296"/>
    </row>
    <row r="24" spans="2:11">
      <c r="B24" s="948" t="s">
        <v>967</v>
      </c>
      <c r="C24" s="948"/>
      <c r="D24" s="948"/>
      <c r="E24" s="296"/>
      <c r="F24" s="296"/>
      <c r="G24" s="296"/>
      <c r="H24" s="296"/>
      <c r="I24" s="296"/>
      <c r="J24" s="296"/>
      <c r="K24" s="296"/>
    </row>
    <row r="25" spans="2:11" s="296" customFormat="1" ht="25.2" thickBot="1">
      <c r="B25" s="717" t="s">
        <v>16</v>
      </c>
      <c r="C25" s="717"/>
      <c r="D25" s="717"/>
      <c r="E25" s="455"/>
      <c r="F25" s="455"/>
    </row>
    <row r="26" spans="2:11" ht="25.2" thickTop="1">
      <c r="B26" s="948"/>
      <c r="C26" s="948"/>
      <c r="D26" s="948"/>
      <c r="E26" s="296"/>
      <c r="F26" s="296"/>
      <c r="G26" s="296"/>
      <c r="H26" s="296"/>
      <c r="I26" s="296"/>
      <c r="J26" s="296"/>
      <c r="K26" s="296"/>
    </row>
    <row r="27" spans="2:11">
      <c r="B27" s="5" t="s">
        <v>968</v>
      </c>
      <c r="C27" s="5"/>
      <c r="D27" s="5"/>
      <c r="E27" s="296"/>
      <c r="F27" s="296"/>
      <c r="G27" s="296"/>
      <c r="H27" s="296"/>
      <c r="I27" s="296"/>
      <c r="J27" s="296"/>
      <c r="K27" s="296"/>
    </row>
    <row r="28" spans="2:11" s="258" customFormat="1">
      <c r="B28" s="717" t="s">
        <v>2</v>
      </c>
      <c r="C28" s="717"/>
      <c r="D28" s="717"/>
      <c r="E28" s="296" t="s">
        <v>1042</v>
      </c>
      <c r="F28" s="296" t="s">
        <v>960</v>
      </c>
      <c r="G28" s="296"/>
      <c r="H28" s="296"/>
      <c r="I28" s="296"/>
      <c r="J28" s="296"/>
      <c r="K28" s="296"/>
    </row>
    <row r="29" spans="2:11">
      <c r="B29" s="948" t="s">
        <v>961</v>
      </c>
      <c r="C29" s="948"/>
      <c r="D29" s="948"/>
      <c r="E29" s="296"/>
      <c r="F29" s="296"/>
      <c r="G29" s="296"/>
      <c r="H29" s="296"/>
      <c r="I29" s="296"/>
      <c r="J29" s="296"/>
      <c r="K29" s="296"/>
    </row>
    <row r="30" spans="2:11">
      <c r="B30" s="948" t="s">
        <v>962</v>
      </c>
      <c r="C30" s="948"/>
      <c r="D30" s="948"/>
      <c r="E30" s="296"/>
      <c r="F30" s="296"/>
      <c r="G30" s="296"/>
      <c r="H30" s="296"/>
      <c r="I30" s="296"/>
      <c r="J30" s="296"/>
      <c r="K30" s="296"/>
    </row>
    <row r="31" spans="2:11">
      <c r="B31" s="948" t="s">
        <v>963</v>
      </c>
      <c r="C31" s="948"/>
      <c r="D31" s="948"/>
      <c r="E31" s="296"/>
      <c r="F31" s="296"/>
      <c r="G31" s="296"/>
      <c r="H31" s="296"/>
      <c r="I31" s="296"/>
      <c r="J31" s="296"/>
      <c r="K31" s="296"/>
    </row>
    <row r="32" spans="2:11" s="296" customFormat="1" ht="25.2" thickBot="1">
      <c r="B32" s="717" t="s">
        <v>16</v>
      </c>
      <c r="C32" s="717"/>
      <c r="D32" s="717"/>
      <c r="E32" s="455"/>
      <c r="F32" s="455"/>
    </row>
    <row r="33" spans="1:11" ht="25.2" thickTop="1">
      <c r="B33" s="948"/>
      <c r="C33" s="948"/>
      <c r="D33" s="948"/>
      <c r="E33" s="296"/>
      <c r="F33" s="296"/>
      <c r="G33" s="296"/>
      <c r="H33" s="296"/>
      <c r="I33" s="296"/>
      <c r="J33" s="296"/>
      <c r="K33" s="296"/>
    </row>
    <row r="34" spans="1:11">
      <c r="A34" s="5" t="s">
        <v>969</v>
      </c>
      <c r="B34" s="1"/>
      <c r="C34" s="1"/>
      <c r="D34" s="1"/>
      <c r="E34" s="296"/>
      <c r="F34" s="296"/>
      <c r="G34" s="296"/>
      <c r="H34" s="296"/>
      <c r="I34" s="296"/>
      <c r="J34" s="296"/>
      <c r="K34" s="296"/>
    </row>
    <row r="35" spans="1:11">
      <c r="B35" s="1"/>
      <c r="C35" s="1"/>
      <c r="D35" s="1"/>
      <c r="E35" s="296"/>
      <c r="F35" s="296"/>
      <c r="G35" s="296"/>
      <c r="H35" s="296"/>
      <c r="I35" s="296"/>
      <c r="J35" s="296"/>
      <c r="K35" s="296"/>
    </row>
    <row r="36" spans="1:11">
      <c r="B36" s="1"/>
      <c r="C36" s="1"/>
      <c r="E36" s="1" t="s">
        <v>313</v>
      </c>
      <c r="F36" s="1"/>
      <c r="G36" s="296"/>
      <c r="H36" s="296"/>
      <c r="I36" s="296"/>
      <c r="J36" s="296"/>
      <c r="K36" s="296"/>
    </row>
    <row r="37" spans="1:11">
      <c r="B37" s="1"/>
      <c r="C37" s="1"/>
      <c r="E37" s="1" t="s">
        <v>314</v>
      </c>
      <c r="F37" s="1"/>
      <c r="G37" s="296"/>
      <c r="H37" s="296"/>
      <c r="I37" s="296"/>
      <c r="J37" s="296"/>
      <c r="K37" s="296"/>
    </row>
    <row r="38" spans="1:11">
      <c r="B38" s="1"/>
      <c r="C38" s="1"/>
      <c r="E38" s="1" t="s">
        <v>310</v>
      </c>
      <c r="F38" s="1"/>
      <c r="G38" s="296"/>
      <c r="H38" s="296"/>
      <c r="I38" s="296"/>
      <c r="J38" s="296"/>
      <c r="K38" s="296"/>
    </row>
    <row r="39" spans="1:11">
      <c r="B39" s="1"/>
      <c r="C39" s="1"/>
      <c r="D39" s="454"/>
      <c r="E39" s="296"/>
      <c r="F39" s="296"/>
      <c r="G39" s="296"/>
      <c r="H39" s="296"/>
      <c r="I39" s="296"/>
      <c r="J39" s="296"/>
      <c r="K39" s="296"/>
    </row>
    <row r="40" spans="1:11">
      <c r="B40" s="1"/>
      <c r="C40" s="1"/>
      <c r="D40" s="454"/>
      <c r="E40" s="296"/>
      <c r="F40" s="296"/>
      <c r="G40" s="296"/>
      <c r="H40" s="296"/>
      <c r="I40" s="296"/>
      <c r="J40" s="296"/>
      <c r="K40" s="296"/>
    </row>
    <row r="41" spans="1:11">
      <c r="B41" s="1"/>
      <c r="C41" s="1"/>
      <c r="D41" s="454"/>
      <c r="E41" s="296"/>
      <c r="F41" s="296"/>
      <c r="G41" s="296"/>
      <c r="H41" s="296"/>
      <c r="I41" s="296"/>
      <c r="J41" s="296"/>
      <c r="K41" s="296"/>
    </row>
    <row r="42" spans="1:11">
      <c r="B42" s="1"/>
      <c r="C42" s="1"/>
      <c r="D42" s="454"/>
      <c r="E42" s="296"/>
      <c r="F42" s="296"/>
      <c r="G42" s="296"/>
      <c r="H42" s="296"/>
      <c r="I42" s="296"/>
      <c r="J42" s="296"/>
      <c r="K42" s="296"/>
    </row>
    <row r="43" spans="1:11">
      <c r="B43" s="1"/>
      <c r="C43" s="1"/>
      <c r="D43" s="454"/>
      <c r="E43" s="296"/>
      <c r="F43" s="296"/>
      <c r="G43" s="296"/>
      <c r="H43" s="296"/>
      <c r="I43" s="296"/>
      <c r="J43" s="296"/>
      <c r="K43" s="296"/>
    </row>
    <row r="45" spans="1:11">
      <c r="C45" s="1"/>
      <c r="D45" s="1"/>
      <c r="E45" s="1"/>
      <c r="F45" s="1"/>
    </row>
    <row r="46" spans="1:11">
      <c r="B46" s="1"/>
      <c r="C46" s="1"/>
    </row>
    <row r="47" spans="1:11">
      <c r="B47" s="1"/>
      <c r="C47" s="1"/>
    </row>
    <row r="48" spans="1:11">
      <c r="B48" s="1"/>
      <c r="C48" s="1"/>
    </row>
    <row r="49" spans="2:6">
      <c r="B49" s="1"/>
      <c r="C49" s="1"/>
      <c r="D49" s="1"/>
      <c r="E49" s="1"/>
      <c r="F49" s="1"/>
    </row>
  </sheetData>
  <mergeCells count="28">
    <mergeCell ref="B8:D8"/>
    <mergeCell ref="F1:G1"/>
    <mergeCell ref="B2:F2"/>
    <mergeCell ref="B3:F3"/>
    <mergeCell ref="B4:F4"/>
    <mergeCell ref="B5:F5"/>
    <mergeCell ref="B22:D22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B30:D30"/>
    <mergeCell ref="B31:D31"/>
    <mergeCell ref="B32:D32"/>
    <mergeCell ref="B33:D33"/>
    <mergeCell ref="B23:D23"/>
    <mergeCell ref="B24:D24"/>
    <mergeCell ref="B25:D25"/>
    <mergeCell ref="B26:D26"/>
    <mergeCell ref="B28:D28"/>
    <mergeCell ref="B29:D29"/>
  </mergeCells>
  <pageMargins left="0.59055118110236227" right="0.59055118110236227" top="0.59055118110236227" bottom="0.39370078740157483" header="0.31496062992125984" footer="0.31496062992125984"/>
  <pageSetup paperSize="9" scale="8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DA93-2D18-4EAB-9C2E-5B6273D59522}">
  <dimension ref="A1:P59"/>
  <sheetViews>
    <sheetView view="pageBreakPreview" zoomScale="80" zoomScaleNormal="70" zoomScaleSheetLayoutView="80" zoomScalePageLayoutView="70" workbookViewId="0">
      <selection activeCell="G6" sqref="G6"/>
    </sheetView>
  </sheetViews>
  <sheetFormatPr defaultColWidth="9.109375" defaultRowHeight="24.6"/>
  <cols>
    <col min="1" max="2" width="11.44140625" style="256" customWidth="1"/>
    <col min="3" max="3" width="17.44140625" style="256" customWidth="1"/>
    <col min="4" max="4" width="20.88671875" style="256" customWidth="1"/>
    <col min="5" max="5" width="17.6640625" style="256" customWidth="1"/>
    <col min="6" max="6" width="15.88671875" style="256" bestFit="1" customWidth="1"/>
    <col min="7" max="7" width="16" style="256" bestFit="1" customWidth="1"/>
    <col min="8" max="8" width="15.88671875" style="256" bestFit="1" customWidth="1"/>
    <col min="9" max="9" width="18.33203125" style="256" customWidth="1"/>
    <col min="10" max="10" width="13.88671875" style="256" bestFit="1" customWidth="1"/>
    <col min="11" max="11" width="15.109375" style="256" bestFit="1" customWidth="1"/>
    <col min="12" max="15" width="14.109375" style="256" customWidth="1"/>
    <col min="16" max="16" width="13.44140625" style="256" bestFit="1" customWidth="1"/>
    <col min="17" max="259" width="9.109375" style="256"/>
    <col min="260" max="260" width="12.6640625" style="256" customWidth="1"/>
    <col min="261" max="261" width="25.33203125" style="256" customWidth="1"/>
    <col min="262" max="262" width="14.88671875" style="256" customWidth="1"/>
    <col min="263" max="263" width="15.88671875" style="256" bestFit="1" customWidth="1"/>
    <col min="264" max="264" width="16" style="256" bestFit="1" customWidth="1"/>
    <col min="265" max="265" width="15.88671875" style="256" bestFit="1" customWidth="1"/>
    <col min="266" max="266" width="17.109375" style="256" bestFit="1" customWidth="1"/>
    <col min="267" max="267" width="13.88671875" style="256" bestFit="1" customWidth="1"/>
    <col min="268" max="268" width="15.109375" style="256" bestFit="1" customWidth="1"/>
    <col min="269" max="270" width="14.109375" style="256" customWidth="1"/>
    <col min="271" max="515" width="9.109375" style="256"/>
    <col min="516" max="516" width="12.6640625" style="256" customWidth="1"/>
    <col min="517" max="517" width="25.33203125" style="256" customWidth="1"/>
    <col min="518" max="518" width="14.88671875" style="256" customWidth="1"/>
    <col min="519" max="519" width="15.88671875" style="256" bestFit="1" customWidth="1"/>
    <col min="520" max="520" width="16" style="256" bestFit="1" customWidth="1"/>
    <col min="521" max="521" width="15.88671875" style="256" bestFit="1" customWidth="1"/>
    <col min="522" max="522" width="17.109375" style="256" bestFit="1" customWidth="1"/>
    <col min="523" max="523" width="13.88671875" style="256" bestFit="1" customWidth="1"/>
    <col min="524" max="524" width="15.109375" style="256" bestFit="1" customWidth="1"/>
    <col min="525" max="526" width="14.109375" style="256" customWidth="1"/>
    <col min="527" max="771" width="9.109375" style="256"/>
    <col min="772" max="772" width="12.6640625" style="256" customWidth="1"/>
    <col min="773" max="773" width="25.33203125" style="256" customWidth="1"/>
    <col min="774" max="774" width="14.88671875" style="256" customWidth="1"/>
    <col min="775" max="775" width="15.88671875" style="256" bestFit="1" customWidth="1"/>
    <col min="776" max="776" width="16" style="256" bestFit="1" customWidth="1"/>
    <col min="777" max="777" width="15.88671875" style="256" bestFit="1" customWidth="1"/>
    <col min="778" max="778" width="17.109375" style="256" bestFit="1" customWidth="1"/>
    <col min="779" max="779" width="13.88671875" style="256" bestFit="1" customWidth="1"/>
    <col min="780" max="780" width="15.109375" style="256" bestFit="1" customWidth="1"/>
    <col min="781" max="782" width="14.109375" style="256" customWidth="1"/>
    <col min="783" max="1027" width="9.109375" style="256"/>
    <col min="1028" max="1028" width="12.6640625" style="256" customWidth="1"/>
    <col min="1029" max="1029" width="25.33203125" style="256" customWidth="1"/>
    <col min="1030" max="1030" width="14.88671875" style="256" customWidth="1"/>
    <col min="1031" max="1031" width="15.88671875" style="256" bestFit="1" customWidth="1"/>
    <col min="1032" max="1032" width="16" style="256" bestFit="1" customWidth="1"/>
    <col min="1033" max="1033" width="15.88671875" style="256" bestFit="1" customWidth="1"/>
    <col min="1034" max="1034" width="17.109375" style="256" bestFit="1" customWidth="1"/>
    <col min="1035" max="1035" width="13.88671875" style="256" bestFit="1" customWidth="1"/>
    <col min="1036" max="1036" width="15.109375" style="256" bestFit="1" customWidth="1"/>
    <col min="1037" max="1038" width="14.109375" style="256" customWidth="1"/>
    <col min="1039" max="1283" width="9.109375" style="256"/>
    <col min="1284" max="1284" width="12.6640625" style="256" customWidth="1"/>
    <col min="1285" max="1285" width="25.33203125" style="256" customWidth="1"/>
    <col min="1286" max="1286" width="14.88671875" style="256" customWidth="1"/>
    <col min="1287" max="1287" width="15.88671875" style="256" bestFit="1" customWidth="1"/>
    <col min="1288" max="1288" width="16" style="256" bestFit="1" customWidth="1"/>
    <col min="1289" max="1289" width="15.88671875" style="256" bestFit="1" customWidth="1"/>
    <col min="1290" max="1290" width="17.109375" style="256" bestFit="1" customWidth="1"/>
    <col min="1291" max="1291" width="13.88671875" style="256" bestFit="1" customWidth="1"/>
    <col min="1292" max="1292" width="15.109375" style="256" bestFit="1" customWidth="1"/>
    <col min="1293" max="1294" width="14.109375" style="256" customWidth="1"/>
    <col min="1295" max="1539" width="9.109375" style="256"/>
    <col min="1540" max="1540" width="12.6640625" style="256" customWidth="1"/>
    <col min="1541" max="1541" width="25.33203125" style="256" customWidth="1"/>
    <col min="1542" max="1542" width="14.88671875" style="256" customWidth="1"/>
    <col min="1543" max="1543" width="15.88671875" style="256" bestFit="1" customWidth="1"/>
    <col min="1544" max="1544" width="16" style="256" bestFit="1" customWidth="1"/>
    <col min="1545" max="1545" width="15.88671875" style="256" bestFit="1" customWidth="1"/>
    <col min="1546" max="1546" width="17.109375" style="256" bestFit="1" customWidth="1"/>
    <col min="1547" max="1547" width="13.88671875" style="256" bestFit="1" customWidth="1"/>
    <col min="1548" max="1548" width="15.109375" style="256" bestFit="1" customWidth="1"/>
    <col min="1549" max="1550" width="14.109375" style="256" customWidth="1"/>
    <col min="1551" max="1795" width="9.109375" style="256"/>
    <col min="1796" max="1796" width="12.6640625" style="256" customWidth="1"/>
    <col min="1797" max="1797" width="25.33203125" style="256" customWidth="1"/>
    <col min="1798" max="1798" width="14.88671875" style="256" customWidth="1"/>
    <col min="1799" max="1799" width="15.88671875" style="256" bestFit="1" customWidth="1"/>
    <col min="1800" max="1800" width="16" style="256" bestFit="1" customWidth="1"/>
    <col min="1801" max="1801" width="15.88671875" style="256" bestFit="1" customWidth="1"/>
    <col min="1802" max="1802" width="17.109375" style="256" bestFit="1" customWidth="1"/>
    <col min="1803" max="1803" width="13.88671875" style="256" bestFit="1" customWidth="1"/>
    <col min="1804" max="1804" width="15.109375" style="256" bestFit="1" customWidth="1"/>
    <col min="1805" max="1806" width="14.109375" style="256" customWidth="1"/>
    <col min="1807" max="2051" width="9.109375" style="256"/>
    <col min="2052" max="2052" width="12.6640625" style="256" customWidth="1"/>
    <col min="2053" max="2053" width="25.33203125" style="256" customWidth="1"/>
    <col min="2054" max="2054" width="14.88671875" style="256" customWidth="1"/>
    <col min="2055" max="2055" width="15.88671875" style="256" bestFit="1" customWidth="1"/>
    <col min="2056" max="2056" width="16" style="256" bestFit="1" customWidth="1"/>
    <col min="2057" max="2057" width="15.88671875" style="256" bestFit="1" customWidth="1"/>
    <col min="2058" max="2058" width="17.109375" style="256" bestFit="1" customWidth="1"/>
    <col min="2059" max="2059" width="13.88671875" style="256" bestFit="1" customWidth="1"/>
    <col min="2060" max="2060" width="15.109375" style="256" bestFit="1" customWidth="1"/>
    <col min="2061" max="2062" width="14.109375" style="256" customWidth="1"/>
    <col min="2063" max="2307" width="9.109375" style="256"/>
    <col min="2308" max="2308" width="12.6640625" style="256" customWidth="1"/>
    <col min="2309" max="2309" width="25.33203125" style="256" customWidth="1"/>
    <col min="2310" max="2310" width="14.88671875" style="256" customWidth="1"/>
    <col min="2311" max="2311" width="15.88671875" style="256" bestFit="1" customWidth="1"/>
    <col min="2312" max="2312" width="16" style="256" bestFit="1" customWidth="1"/>
    <col min="2313" max="2313" width="15.88671875" style="256" bestFit="1" customWidth="1"/>
    <col min="2314" max="2314" width="17.109375" style="256" bestFit="1" customWidth="1"/>
    <col min="2315" max="2315" width="13.88671875" style="256" bestFit="1" customWidth="1"/>
    <col min="2316" max="2316" width="15.109375" style="256" bestFit="1" customWidth="1"/>
    <col min="2317" max="2318" width="14.109375" style="256" customWidth="1"/>
    <col min="2319" max="2563" width="9.109375" style="256"/>
    <col min="2564" max="2564" width="12.6640625" style="256" customWidth="1"/>
    <col min="2565" max="2565" width="25.33203125" style="256" customWidth="1"/>
    <col min="2566" max="2566" width="14.88671875" style="256" customWidth="1"/>
    <col min="2567" max="2567" width="15.88671875" style="256" bestFit="1" customWidth="1"/>
    <col min="2568" max="2568" width="16" style="256" bestFit="1" customWidth="1"/>
    <col min="2569" max="2569" width="15.88671875" style="256" bestFit="1" customWidth="1"/>
    <col min="2570" max="2570" width="17.109375" style="256" bestFit="1" customWidth="1"/>
    <col min="2571" max="2571" width="13.88671875" style="256" bestFit="1" customWidth="1"/>
    <col min="2572" max="2572" width="15.109375" style="256" bestFit="1" customWidth="1"/>
    <col min="2573" max="2574" width="14.109375" style="256" customWidth="1"/>
    <col min="2575" max="2819" width="9.109375" style="256"/>
    <col min="2820" max="2820" width="12.6640625" style="256" customWidth="1"/>
    <col min="2821" max="2821" width="25.33203125" style="256" customWidth="1"/>
    <col min="2822" max="2822" width="14.88671875" style="256" customWidth="1"/>
    <col min="2823" max="2823" width="15.88671875" style="256" bestFit="1" customWidth="1"/>
    <col min="2824" max="2824" width="16" style="256" bestFit="1" customWidth="1"/>
    <col min="2825" max="2825" width="15.88671875" style="256" bestFit="1" customWidth="1"/>
    <col min="2826" max="2826" width="17.109375" style="256" bestFit="1" customWidth="1"/>
    <col min="2827" max="2827" width="13.88671875" style="256" bestFit="1" customWidth="1"/>
    <col min="2828" max="2828" width="15.109375" style="256" bestFit="1" customWidth="1"/>
    <col min="2829" max="2830" width="14.109375" style="256" customWidth="1"/>
    <col min="2831" max="3075" width="9.109375" style="256"/>
    <col min="3076" max="3076" width="12.6640625" style="256" customWidth="1"/>
    <col min="3077" max="3077" width="25.33203125" style="256" customWidth="1"/>
    <col min="3078" max="3078" width="14.88671875" style="256" customWidth="1"/>
    <col min="3079" max="3079" width="15.88671875" style="256" bestFit="1" customWidth="1"/>
    <col min="3080" max="3080" width="16" style="256" bestFit="1" customWidth="1"/>
    <col min="3081" max="3081" width="15.88671875" style="256" bestFit="1" customWidth="1"/>
    <col min="3082" max="3082" width="17.109375" style="256" bestFit="1" customWidth="1"/>
    <col min="3083" max="3083" width="13.88671875" style="256" bestFit="1" customWidth="1"/>
    <col min="3084" max="3084" width="15.109375" style="256" bestFit="1" customWidth="1"/>
    <col min="3085" max="3086" width="14.109375" style="256" customWidth="1"/>
    <col min="3087" max="3331" width="9.109375" style="256"/>
    <col min="3332" max="3332" width="12.6640625" style="256" customWidth="1"/>
    <col min="3333" max="3333" width="25.33203125" style="256" customWidth="1"/>
    <col min="3334" max="3334" width="14.88671875" style="256" customWidth="1"/>
    <col min="3335" max="3335" width="15.88671875" style="256" bestFit="1" customWidth="1"/>
    <col min="3336" max="3336" width="16" style="256" bestFit="1" customWidth="1"/>
    <col min="3337" max="3337" width="15.88671875" style="256" bestFit="1" customWidth="1"/>
    <col min="3338" max="3338" width="17.109375" style="256" bestFit="1" customWidth="1"/>
    <col min="3339" max="3339" width="13.88671875" style="256" bestFit="1" customWidth="1"/>
    <col min="3340" max="3340" width="15.109375" style="256" bestFit="1" customWidth="1"/>
    <col min="3341" max="3342" width="14.109375" style="256" customWidth="1"/>
    <col min="3343" max="3587" width="9.109375" style="256"/>
    <col min="3588" max="3588" width="12.6640625" style="256" customWidth="1"/>
    <col min="3589" max="3589" width="25.33203125" style="256" customWidth="1"/>
    <col min="3590" max="3590" width="14.88671875" style="256" customWidth="1"/>
    <col min="3591" max="3591" width="15.88671875" style="256" bestFit="1" customWidth="1"/>
    <col min="3592" max="3592" width="16" style="256" bestFit="1" customWidth="1"/>
    <col min="3593" max="3593" width="15.88671875" style="256" bestFit="1" customWidth="1"/>
    <col min="3594" max="3594" width="17.109375" style="256" bestFit="1" customWidth="1"/>
    <col min="3595" max="3595" width="13.88671875" style="256" bestFit="1" customWidth="1"/>
    <col min="3596" max="3596" width="15.109375" style="256" bestFit="1" customWidth="1"/>
    <col min="3597" max="3598" width="14.109375" style="256" customWidth="1"/>
    <col min="3599" max="3843" width="9.109375" style="256"/>
    <col min="3844" max="3844" width="12.6640625" style="256" customWidth="1"/>
    <col min="3845" max="3845" width="25.33203125" style="256" customWidth="1"/>
    <col min="3846" max="3846" width="14.88671875" style="256" customWidth="1"/>
    <col min="3847" max="3847" width="15.88671875" style="256" bestFit="1" customWidth="1"/>
    <col min="3848" max="3848" width="16" style="256" bestFit="1" customWidth="1"/>
    <col min="3849" max="3849" width="15.88671875" style="256" bestFit="1" customWidth="1"/>
    <col min="3850" max="3850" width="17.109375" style="256" bestFit="1" customWidth="1"/>
    <col min="3851" max="3851" width="13.88671875" style="256" bestFit="1" customWidth="1"/>
    <col min="3852" max="3852" width="15.109375" style="256" bestFit="1" customWidth="1"/>
    <col min="3853" max="3854" width="14.109375" style="256" customWidth="1"/>
    <col min="3855" max="4099" width="9.109375" style="256"/>
    <col min="4100" max="4100" width="12.6640625" style="256" customWidth="1"/>
    <col min="4101" max="4101" width="25.33203125" style="256" customWidth="1"/>
    <col min="4102" max="4102" width="14.88671875" style="256" customWidth="1"/>
    <col min="4103" max="4103" width="15.88671875" style="256" bestFit="1" customWidth="1"/>
    <col min="4104" max="4104" width="16" style="256" bestFit="1" customWidth="1"/>
    <col min="4105" max="4105" width="15.88671875" style="256" bestFit="1" customWidth="1"/>
    <col min="4106" max="4106" width="17.109375" style="256" bestFit="1" customWidth="1"/>
    <col min="4107" max="4107" width="13.88671875" style="256" bestFit="1" customWidth="1"/>
    <col min="4108" max="4108" width="15.109375" style="256" bestFit="1" customWidth="1"/>
    <col min="4109" max="4110" width="14.109375" style="256" customWidth="1"/>
    <col min="4111" max="4355" width="9.109375" style="256"/>
    <col min="4356" max="4356" width="12.6640625" style="256" customWidth="1"/>
    <col min="4357" max="4357" width="25.33203125" style="256" customWidth="1"/>
    <col min="4358" max="4358" width="14.88671875" style="256" customWidth="1"/>
    <col min="4359" max="4359" width="15.88671875" style="256" bestFit="1" customWidth="1"/>
    <col min="4360" max="4360" width="16" style="256" bestFit="1" customWidth="1"/>
    <col min="4361" max="4361" width="15.88671875" style="256" bestFit="1" customWidth="1"/>
    <col min="4362" max="4362" width="17.109375" style="256" bestFit="1" customWidth="1"/>
    <col min="4363" max="4363" width="13.88671875" style="256" bestFit="1" customWidth="1"/>
    <col min="4364" max="4364" width="15.109375" style="256" bestFit="1" customWidth="1"/>
    <col min="4365" max="4366" width="14.109375" style="256" customWidth="1"/>
    <col min="4367" max="4611" width="9.109375" style="256"/>
    <col min="4612" max="4612" width="12.6640625" style="256" customWidth="1"/>
    <col min="4613" max="4613" width="25.33203125" style="256" customWidth="1"/>
    <col min="4614" max="4614" width="14.88671875" style="256" customWidth="1"/>
    <col min="4615" max="4615" width="15.88671875" style="256" bestFit="1" customWidth="1"/>
    <col min="4616" max="4616" width="16" style="256" bestFit="1" customWidth="1"/>
    <col min="4617" max="4617" width="15.88671875" style="256" bestFit="1" customWidth="1"/>
    <col min="4618" max="4618" width="17.109375" style="256" bestFit="1" customWidth="1"/>
    <col min="4619" max="4619" width="13.88671875" style="256" bestFit="1" customWidth="1"/>
    <col min="4620" max="4620" width="15.109375" style="256" bestFit="1" customWidth="1"/>
    <col min="4621" max="4622" width="14.109375" style="256" customWidth="1"/>
    <col min="4623" max="4867" width="9.109375" style="256"/>
    <col min="4868" max="4868" width="12.6640625" style="256" customWidth="1"/>
    <col min="4869" max="4869" width="25.33203125" style="256" customWidth="1"/>
    <col min="4870" max="4870" width="14.88671875" style="256" customWidth="1"/>
    <col min="4871" max="4871" width="15.88671875" style="256" bestFit="1" customWidth="1"/>
    <col min="4872" max="4872" width="16" style="256" bestFit="1" customWidth="1"/>
    <col min="4873" max="4873" width="15.88671875" style="256" bestFit="1" customWidth="1"/>
    <col min="4874" max="4874" width="17.109375" style="256" bestFit="1" customWidth="1"/>
    <col min="4875" max="4875" width="13.88671875" style="256" bestFit="1" customWidth="1"/>
    <col min="4876" max="4876" width="15.109375" style="256" bestFit="1" customWidth="1"/>
    <col min="4877" max="4878" width="14.109375" style="256" customWidth="1"/>
    <col min="4879" max="5123" width="9.109375" style="256"/>
    <col min="5124" max="5124" width="12.6640625" style="256" customWidth="1"/>
    <col min="5125" max="5125" width="25.33203125" style="256" customWidth="1"/>
    <col min="5126" max="5126" width="14.88671875" style="256" customWidth="1"/>
    <col min="5127" max="5127" width="15.88671875" style="256" bestFit="1" customWidth="1"/>
    <col min="5128" max="5128" width="16" style="256" bestFit="1" customWidth="1"/>
    <col min="5129" max="5129" width="15.88671875" style="256" bestFit="1" customWidth="1"/>
    <col min="5130" max="5130" width="17.109375" style="256" bestFit="1" customWidth="1"/>
    <col min="5131" max="5131" width="13.88671875" style="256" bestFit="1" customWidth="1"/>
    <col min="5132" max="5132" width="15.109375" style="256" bestFit="1" customWidth="1"/>
    <col min="5133" max="5134" width="14.109375" style="256" customWidth="1"/>
    <col min="5135" max="5379" width="9.109375" style="256"/>
    <col min="5380" max="5380" width="12.6640625" style="256" customWidth="1"/>
    <col min="5381" max="5381" width="25.33203125" style="256" customWidth="1"/>
    <col min="5382" max="5382" width="14.88671875" style="256" customWidth="1"/>
    <col min="5383" max="5383" width="15.88671875" style="256" bestFit="1" customWidth="1"/>
    <col min="5384" max="5384" width="16" style="256" bestFit="1" customWidth="1"/>
    <col min="5385" max="5385" width="15.88671875" style="256" bestFit="1" customWidth="1"/>
    <col min="5386" max="5386" width="17.109375" style="256" bestFit="1" customWidth="1"/>
    <col min="5387" max="5387" width="13.88671875" style="256" bestFit="1" customWidth="1"/>
    <col min="5388" max="5388" width="15.109375" style="256" bestFit="1" customWidth="1"/>
    <col min="5389" max="5390" width="14.109375" style="256" customWidth="1"/>
    <col min="5391" max="5635" width="9.109375" style="256"/>
    <col min="5636" max="5636" width="12.6640625" style="256" customWidth="1"/>
    <col min="5637" max="5637" width="25.33203125" style="256" customWidth="1"/>
    <col min="5638" max="5638" width="14.88671875" style="256" customWidth="1"/>
    <col min="5639" max="5639" width="15.88671875" style="256" bestFit="1" customWidth="1"/>
    <col min="5640" max="5640" width="16" style="256" bestFit="1" customWidth="1"/>
    <col min="5641" max="5641" width="15.88671875" style="256" bestFit="1" customWidth="1"/>
    <col min="5642" max="5642" width="17.109375" style="256" bestFit="1" customWidth="1"/>
    <col min="5643" max="5643" width="13.88671875" style="256" bestFit="1" customWidth="1"/>
    <col min="5644" max="5644" width="15.109375" style="256" bestFit="1" customWidth="1"/>
    <col min="5645" max="5646" width="14.109375" style="256" customWidth="1"/>
    <col min="5647" max="5891" width="9.109375" style="256"/>
    <col min="5892" max="5892" width="12.6640625" style="256" customWidth="1"/>
    <col min="5893" max="5893" width="25.33203125" style="256" customWidth="1"/>
    <col min="5894" max="5894" width="14.88671875" style="256" customWidth="1"/>
    <col min="5895" max="5895" width="15.88671875" style="256" bestFit="1" customWidth="1"/>
    <col min="5896" max="5896" width="16" style="256" bestFit="1" customWidth="1"/>
    <col min="5897" max="5897" width="15.88671875" style="256" bestFit="1" customWidth="1"/>
    <col min="5898" max="5898" width="17.109375" style="256" bestFit="1" customWidth="1"/>
    <col min="5899" max="5899" width="13.88671875" style="256" bestFit="1" customWidth="1"/>
    <col min="5900" max="5900" width="15.109375" style="256" bestFit="1" customWidth="1"/>
    <col min="5901" max="5902" width="14.109375" style="256" customWidth="1"/>
    <col min="5903" max="6147" width="9.109375" style="256"/>
    <col min="6148" max="6148" width="12.6640625" style="256" customWidth="1"/>
    <col min="6149" max="6149" width="25.33203125" style="256" customWidth="1"/>
    <col min="6150" max="6150" width="14.88671875" style="256" customWidth="1"/>
    <col min="6151" max="6151" width="15.88671875" style="256" bestFit="1" customWidth="1"/>
    <col min="6152" max="6152" width="16" style="256" bestFit="1" customWidth="1"/>
    <col min="6153" max="6153" width="15.88671875" style="256" bestFit="1" customWidth="1"/>
    <col min="6154" max="6154" width="17.109375" style="256" bestFit="1" customWidth="1"/>
    <col min="6155" max="6155" width="13.88671875" style="256" bestFit="1" customWidth="1"/>
    <col min="6156" max="6156" width="15.109375" style="256" bestFit="1" customWidth="1"/>
    <col min="6157" max="6158" width="14.109375" style="256" customWidth="1"/>
    <col min="6159" max="6403" width="9.109375" style="256"/>
    <col min="6404" max="6404" width="12.6640625" style="256" customWidth="1"/>
    <col min="6405" max="6405" width="25.33203125" style="256" customWidth="1"/>
    <col min="6406" max="6406" width="14.88671875" style="256" customWidth="1"/>
    <col min="6407" max="6407" width="15.88671875" style="256" bestFit="1" customWidth="1"/>
    <col min="6408" max="6408" width="16" style="256" bestFit="1" customWidth="1"/>
    <col min="6409" max="6409" width="15.88671875" style="256" bestFit="1" customWidth="1"/>
    <col min="6410" max="6410" width="17.109375" style="256" bestFit="1" customWidth="1"/>
    <col min="6411" max="6411" width="13.88671875" style="256" bestFit="1" customWidth="1"/>
    <col min="6412" max="6412" width="15.109375" style="256" bestFit="1" customWidth="1"/>
    <col min="6413" max="6414" width="14.109375" style="256" customWidth="1"/>
    <col min="6415" max="6659" width="9.109375" style="256"/>
    <col min="6660" max="6660" width="12.6640625" style="256" customWidth="1"/>
    <col min="6661" max="6661" width="25.33203125" style="256" customWidth="1"/>
    <col min="6662" max="6662" width="14.88671875" style="256" customWidth="1"/>
    <col min="6663" max="6663" width="15.88671875" style="256" bestFit="1" customWidth="1"/>
    <col min="6664" max="6664" width="16" style="256" bestFit="1" customWidth="1"/>
    <col min="6665" max="6665" width="15.88671875" style="256" bestFit="1" customWidth="1"/>
    <col min="6666" max="6666" width="17.109375" style="256" bestFit="1" customWidth="1"/>
    <col min="6667" max="6667" width="13.88671875" style="256" bestFit="1" customWidth="1"/>
    <col min="6668" max="6668" width="15.109375" style="256" bestFit="1" customWidth="1"/>
    <col min="6669" max="6670" width="14.109375" style="256" customWidth="1"/>
    <col min="6671" max="6915" width="9.109375" style="256"/>
    <col min="6916" max="6916" width="12.6640625" style="256" customWidth="1"/>
    <col min="6917" max="6917" width="25.33203125" style="256" customWidth="1"/>
    <col min="6918" max="6918" width="14.88671875" style="256" customWidth="1"/>
    <col min="6919" max="6919" width="15.88671875" style="256" bestFit="1" customWidth="1"/>
    <col min="6920" max="6920" width="16" style="256" bestFit="1" customWidth="1"/>
    <col min="6921" max="6921" width="15.88671875" style="256" bestFit="1" customWidth="1"/>
    <col min="6922" max="6922" width="17.109375" style="256" bestFit="1" customWidth="1"/>
    <col min="6923" max="6923" width="13.88671875" style="256" bestFit="1" customWidth="1"/>
    <col min="6924" max="6924" width="15.109375" style="256" bestFit="1" customWidth="1"/>
    <col min="6925" max="6926" width="14.109375" style="256" customWidth="1"/>
    <col min="6927" max="7171" width="9.109375" style="256"/>
    <col min="7172" max="7172" width="12.6640625" style="256" customWidth="1"/>
    <col min="7173" max="7173" width="25.33203125" style="256" customWidth="1"/>
    <col min="7174" max="7174" width="14.88671875" style="256" customWidth="1"/>
    <col min="7175" max="7175" width="15.88671875" style="256" bestFit="1" customWidth="1"/>
    <col min="7176" max="7176" width="16" style="256" bestFit="1" customWidth="1"/>
    <col min="7177" max="7177" width="15.88671875" style="256" bestFit="1" customWidth="1"/>
    <col min="7178" max="7178" width="17.109375" style="256" bestFit="1" customWidth="1"/>
    <col min="7179" max="7179" width="13.88671875" style="256" bestFit="1" customWidth="1"/>
    <col min="7180" max="7180" width="15.109375" style="256" bestFit="1" customWidth="1"/>
    <col min="7181" max="7182" width="14.109375" style="256" customWidth="1"/>
    <col min="7183" max="7427" width="9.109375" style="256"/>
    <col min="7428" max="7428" width="12.6640625" style="256" customWidth="1"/>
    <col min="7429" max="7429" width="25.33203125" style="256" customWidth="1"/>
    <col min="7430" max="7430" width="14.88671875" style="256" customWidth="1"/>
    <col min="7431" max="7431" width="15.88671875" style="256" bestFit="1" customWidth="1"/>
    <col min="7432" max="7432" width="16" style="256" bestFit="1" customWidth="1"/>
    <col min="7433" max="7433" width="15.88671875" style="256" bestFit="1" customWidth="1"/>
    <col min="7434" max="7434" width="17.109375" style="256" bestFit="1" customWidth="1"/>
    <col min="7435" max="7435" width="13.88671875" style="256" bestFit="1" customWidth="1"/>
    <col min="7436" max="7436" width="15.109375" style="256" bestFit="1" customWidth="1"/>
    <col min="7437" max="7438" width="14.109375" style="256" customWidth="1"/>
    <col min="7439" max="7683" width="9.109375" style="256"/>
    <col min="7684" max="7684" width="12.6640625" style="256" customWidth="1"/>
    <col min="7685" max="7685" width="25.33203125" style="256" customWidth="1"/>
    <col min="7686" max="7686" width="14.88671875" style="256" customWidth="1"/>
    <col min="7687" max="7687" width="15.88671875" style="256" bestFit="1" customWidth="1"/>
    <col min="7688" max="7688" width="16" style="256" bestFit="1" customWidth="1"/>
    <col min="7689" max="7689" width="15.88671875" style="256" bestFit="1" customWidth="1"/>
    <col min="7690" max="7690" width="17.109375" style="256" bestFit="1" customWidth="1"/>
    <col min="7691" max="7691" width="13.88671875" style="256" bestFit="1" customWidth="1"/>
    <col min="7692" max="7692" width="15.109375" style="256" bestFit="1" customWidth="1"/>
    <col min="7693" max="7694" width="14.109375" style="256" customWidth="1"/>
    <col min="7695" max="7939" width="9.109375" style="256"/>
    <col min="7940" max="7940" width="12.6640625" style="256" customWidth="1"/>
    <col min="7941" max="7941" width="25.33203125" style="256" customWidth="1"/>
    <col min="7942" max="7942" width="14.88671875" style="256" customWidth="1"/>
    <col min="7943" max="7943" width="15.88671875" style="256" bestFit="1" customWidth="1"/>
    <col min="7944" max="7944" width="16" style="256" bestFit="1" customWidth="1"/>
    <col min="7945" max="7945" width="15.88671875" style="256" bestFit="1" customWidth="1"/>
    <col min="7946" max="7946" width="17.109375" style="256" bestFit="1" customWidth="1"/>
    <col min="7947" max="7947" width="13.88671875" style="256" bestFit="1" customWidth="1"/>
    <col min="7948" max="7948" width="15.109375" style="256" bestFit="1" customWidth="1"/>
    <col min="7949" max="7950" width="14.109375" style="256" customWidth="1"/>
    <col min="7951" max="8195" width="9.109375" style="256"/>
    <col min="8196" max="8196" width="12.6640625" style="256" customWidth="1"/>
    <col min="8197" max="8197" width="25.33203125" style="256" customWidth="1"/>
    <col min="8198" max="8198" width="14.88671875" style="256" customWidth="1"/>
    <col min="8199" max="8199" width="15.88671875" style="256" bestFit="1" customWidth="1"/>
    <col min="8200" max="8200" width="16" style="256" bestFit="1" customWidth="1"/>
    <col min="8201" max="8201" width="15.88671875" style="256" bestFit="1" customWidth="1"/>
    <col min="8202" max="8202" width="17.109375" style="256" bestFit="1" customWidth="1"/>
    <col min="8203" max="8203" width="13.88671875" style="256" bestFit="1" customWidth="1"/>
    <col min="8204" max="8204" width="15.109375" style="256" bestFit="1" customWidth="1"/>
    <col min="8205" max="8206" width="14.109375" style="256" customWidth="1"/>
    <col min="8207" max="8451" width="9.109375" style="256"/>
    <col min="8452" max="8452" width="12.6640625" style="256" customWidth="1"/>
    <col min="8453" max="8453" width="25.33203125" style="256" customWidth="1"/>
    <col min="8454" max="8454" width="14.88671875" style="256" customWidth="1"/>
    <col min="8455" max="8455" width="15.88671875" style="256" bestFit="1" customWidth="1"/>
    <col min="8456" max="8456" width="16" style="256" bestFit="1" customWidth="1"/>
    <col min="8457" max="8457" width="15.88671875" style="256" bestFit="1" customWidth="1"/>
    <col min="8458" max="8458" width="17.109375" style="256" bestFit="1" customWidth="1"/>
    <col min="8459" max="8459" width="13.88671875" style="256" bestFit="1" customWidth="1"/>
    <col min="8460" max="8460" width="15.109375" style="256" bestFit="1" customWidth="1"/>
    <col min="8461" max="8462" width="14.109375" style="256" customWidth="1"/>
    <col min="8463" max="8707" width="9.109375" style="256"/>
    <col min="8708" max="8708" width="12.6640625" style="256" customWidth="1"/>
    <col min="8709" max="8709" width="25.33203125" style="256" customWidth="1"/>
    <col min="8710" max="8710" width="14.88671875" style="256" customWidth="1"/>
    <col min="8711" max="8711" width="15.88671875" style="256" bestFit="1" customWidth="1"/>
    <col min="8712" max="8712" width="16" style="256" bestFit="1" customWidth="1"/>
    <col min="8713" max="8713" width="15.88671875" style="256" bestFit="1" customWidth="1"/>
    <col min="8714" max="8714" width="17.109375" style="256" bestFit="1" customWidth="1"/>
    <col min="8715" max="8715" width="13.88671875" style="256" bestFit="1" customWidth="1"/>
    <col min="8716" max="8716" width="15.109375" style="256" bestFit="1" customWidth="1"/>
    <col min="8717" max="8718" width="14.109375" style="256" customWidth="1"/>
    <col min="8719" max="8963" width="9.109375" style="256"/>
    <col min="8964" max="8964" width="12.6640625" style="256" customWidth="1"/>
    <col min="8965" max="8965" width="25.33203125" style="256" customWidth="1"/>
    <col min="8966" max="8966" width="14.88671875" style="256" customWidth="1"/>
    <col min="8967" max="8967" width="15.88671875" style="256" bestFit="1" customWidth="1"/>
    <col min="8968" max="8968" width="16" style="256" bestFit="1" customWidth="1"/>
    <col min="8969" max="8969" width="15.88671875" style="256" bestFit="1" customWidth="1"/>
    <col min="8970" max="8970" width="17.109375" style="256" bestFit="1" customWidth="1"/>
    <col min="8971" max="8971" width="13.88671875" style="256" bestFit="1" customWidth="1"/>
    <col min="8972" max="8972" width="15.109375" style="256" bestFit="1" customWidth="1"/>
    <col min="8973" max="8974" width="14.109375" style="256" customWidth="1"/>
    <col min="8975" max="9219" width="9.109375" style="256"/>
    <col min="9220" max="9220" width="12.6640625" style="256" customWidth="1"/>
    <col min="9221" max="9221" width="25.33203125" style="256" customWidth="1"/>
    <col min="9222" max="9222" width="14.88671875" style="256" customWidth="1"/>
    <col min="9223" max="9223" width="15.88671875" style="256" bestFit="1" customWidth="1"/>
    <col min="9224" max="9224" width="16" style="256" bestFit="1" customWidth="1"/>
    <col min="9225" max="9225" width="15.88671875" style="256" bestFit="1" customWidth="1"/>
    <col min="9226" max="9226" width="17.109375" style="256" bestFit="1" customWidth="1"/>
    <col min="9227" max="9227" width="13.88671875" style="256" bestFit="1" customWidth="1"/>
    <col min="9228" max="9228" width="15.109375" style="256" bestFit="1" customWidth="1"/>
    <col min="9229" max="9230" width="14.109375" style="256" customWidth="1"/>
    <col min="9231" max="9475" width="9.109375" style="256"/>
    <col min="9476" max="9476" width="12.6640625" style="256" customWidth="1"/>
    <col min="9477" max="9477" width="25.33203125" style="256" customWidth="1"/>
    <col min="9478" max="9478" width="14.88671875" style="256" customWidth="1"/>
    <col min="9479" max="9479" width="15.88671875" style="256" bestFit="1" customWidth="1"/>
    <col min="9480" max="9480" width="16" style="256" bestFit="1" customWidth="1"/>
    <col min="9481" max="9481" width="15.88671875" style="256" bestFit="1" customWidth="1"/>
    <col min="9482" max="9482" width="17.109375" style="256" bestFit="1" customWidth="1"/>
    <col min="9483" max="9483" width="13.88671875" style="256" bestFit="1" customWidth="1"/>
    <col min="9484" max="9484" width="15.109375" style="256" bestFit="1" customWidth="1"/>
    <col min="9485" max="9486" width="14.109375" style="256" customWidth="1"/>
    <col min="9487" max="9731" width="9.109375" style="256"/>
    <col min="9732" max="9732" width="12.6640625" style="256" customWidth="1"/>
    <col min="9733" max="9733" width="25.33203125" style="256" customWidth="1"/>
    <col min="9734" max="9734" width="14.88671875" style="256" customWidth="1"/>
    <col min="9735" max="9735" width="15.88671875" style="256" bestFit="1" customWidth="1"/>
    <col min="9736" max="9736" width="16" style="256" bestFit="1" customWidth="1"/>
    <col min="9737" max="9737" width="15.88671875" style="256" bestFit="1" customWidth="1"/>
    <col min="9738" max="9738" width="17.109375" style="256" bestFit="1" customWidth="1"/>
    <col min="9739" max="9739" width="13.88671875" style="256" bestFit="1" customWidth="1"/>
    <col min="9740" max="9740" width="15.109375" style="256" bestFit="1" customWidth="1"/>
    <col min="9741" max="9742" width="14.109375" style="256" customWidth="1"/>
    <col min="9743" max="9987" width="9.109375" style="256"/>
    <col min="9988" max="9988" width="12.6640625" style="256" customWidth="1"/>
    <col min="9989" max="9989" width="25.33203125" style="256" customWidth="1"/>
    <col min="9990" max="9990" width="14.88671875" style="256" customWidth="1"/>
    <col min="9991" max="9991" width="15.88671875" style="256" bestFit="1" customWidth="1"/>
    <col min="9992" max="9992" width="16" style="256" bestFit="1" customWidth="1"/>
    <col min="9993" max="9993" width="15.88671875" style="256" bestFit="1" customWidth="1"/>
    <col min="9994" max="9994" width="17.109375" style="256" bestFit="1" customWidth="1"/>
    <col min="9995" max="9995" width="13.88671875" style="256" bestFit="1" customWidth="1"/>
    <col min="9996" max="9996" width="15.109375" style="256" bestFit="1" customWidth="1"/>
    <col min="9997" max="9998" width="14.109375" style="256" customWidth="1"/>
    <col min="9999" max="10243" width="9.109375" style="256"/>
    <col min="10244" max="10244" width="12.6640625" style="256" customWidth="1"/>
    <col min="10245" max="10245" width="25.33203125" style="256" customWidth="1"/>
    <col min="10246" max="10246" width="14.88671875" style="256" customWidth="1"/>
    <col min="10247" max="10247" width="15.88671875" style="256" bestFit="1" customWidth="1"/>
    <col min="10248" max="10248" width="16" style="256" bestFit="1" customWidth="1"/>
    <col min="10249" max="10249" width="15.88671875" style="256" bestFit="1" customWidth="1"/>
    <col min="10250" max="10250" width="17.109375" style="256" bestFit="1" customWidth="1"/>
    <col min="10251" max="10251" width="13.88671875" style="256" bestFit="1" customWidth="1"/>
    <col min="10252" max="10252" width="15.109375" style="256" bestFit="1" customWidth="1"/>
    <col min="10253" max="10254" width="14.109375" style="256" customWidth="1"/>
    <col min="10255" max="10499" width="9.109375" style="256"/>
    <col min="10500" max="10500" width="12.6640625" style="256" customWidth="1"/>
    <col min="10501" max="10501" width="25.33203125" style="256" customWidth="1"/>
    <col min="10502" max="10502" width="14.88671875" style="256" customWidth="1"/>
    <col min="10503" max="10503" width="15.88671875" style="256" bestFit="1" customWidth="1"/>
    <col min="10504" max="10504" width="16" style="256" bestFit="1" customWidth="1"/>
    <col min="10505" max="10505" width="15.88671875" style="256" bestFit="1" customWidth="1"/>
    <col min="10506" max="10506" width="17.109375" style="256" bestFit="1" customWidth="1"/>
    <col min="10507" max="10507" width="13.88671875" style="256" bestFit="1" customWidth="1"/>
    <col min="10508" max="10508" width="15.109375" style="256" bestFit="1" customWidth="1"/>
    <col min="10509" max="10510" width="14.109375" style="256" customWidth="1"/>
    <col min="10511" max="10755" width="9.109375" style="256"/>
    <col min="10756" max="10756" width="12.6640625" style="256" customWidth="1"/>
    <col min="10757" max="10757" width="25.33203125" style="256" customWidth="1"/>
    <col min="10758" max="10758" width="14.88671875" style="256" customWidth="1"/>
    <col min="10759" max="10759" width="15.88671875" style="256" bestFit="1" customWidth="1"/>
    <col min="10760" max="10760" width="16" style="256" bestFit="1" customWidth="1"/>
    <col min="10761" max="10761" width="15.88671875" style="256" bestFit="1" customWidth="1"/>
    <col min="10762" max="10762" width="17.109375" style="256" bestFit="1" customWidth="1"/>
    <col min="10763" max="10763" width="13.88671875" style="256" bestFit="1" customWidth="1"/>
    <col min="10764" max="10764" width="15.109375" style="256" bestFit="1" customWidth="1"/>
    <col min="10765" max="10766" width="14.109375" style="256" customWidth="1"/>
    <col min="10767" max="11011" width="9.109375" style="256"/>
    <col min="11012" max="11012" width="12.6640625" style="256" customWidth="1"/>
    <col min="11013" max="11013" width="25.33203125" style="256" customWidth="1"/>
    <col min="11014" max="11014" width="14.88671875" style="256" customWidth="1"/>
    <col min="11015" max="11015" width="15.88671875" style="256" bestFit="1" customWidth="1"/>
    <col min="11016" max="11016" width="16" style="256" bestFit="1" customWidth="1"/>
    <col min="11017" max="11017" width="15.88671875" style="256" bestFit="1" customWidth="1"/>
    <col min="11018" max="11018" width="17.109375" style="256" bestFit="1" customWidth="1"/>
    <col min="11019" max="11019" width="13.88671875" style="256" bestFit="1" customWidth="1"/>
    <col min="11020" max="11020" width="15.109375" style="256" bestFit="1" customWidth="1"/>
    <col min="11021" max="11022" width="14.109375" style="256" customWidth="1"/>
    <col min="11023" max="11267" width="9.109375" style="256"/>
    <col min="11268" max="11268" width="12.6640625" style="256" customWidth="1"/>
    <col min="11269" max="11269" width="25.33203125" style="256" customWidth="1"/>
    <col min="11270" max="11270" width="14.88671875" style="256" customWidth="1"/>
    <col min="11271" max="11271" width="15.88671875" style="256" bestFit="1" customWidth="1"/>
    <col min="11272" max="11272" width="16" style="256" bestFit="1" customWidth="1"/>
    <col min="11273" max="11273" width="15.88671875" style="256" bestFit="1" customWidth="1"/>
    <col min="11274" max="11274" width="17.109375" style="256" bestFit="1" customWidth="1"/>
    <col min="11275" max="11275" width="13.88671875" style="256" bestFit="1" customWidth="1"/>
    <col min="11276" max="11276" width="15.109375" style="256" bestFit="1" customWidth="1"/>
    <col min="11277" max="11278" width="14.109375" style="256" customWidth="1"/>
    <col min="11279" max="11523" width="9.109375" style="256"/>
    <col min="11524" max="11524" width="12.6640625" style="256" customWidth="1"/>
    <col min="11525" max="11525" width="25.33203125" style="256" customWidth="1"/>
    <col min="11526" max="11526" width="14.88671875" style="256" customWidth="1"/>
    <col min="11527" max="11527" width="15.88671875" style="256" bestFit="1" customWidth="1"/>
    <col min="11528" max="11528" width="16" style="256" bestFit="1" customWidth="1"/>
    <col min="11529" max="11529" width="15.88671875" style="256" bestFit="1" customWidth="1"/>
    <col min="11530" max="11530" width="17.109375" style="256" bestFit="1" customWidth="1"/>
    <col min="11531" max="11531" width="13.88671875" style="256" bestFit="1" customWidth="1"/>
    <col min="11532" max="11532" width="15.109375" style="256" bestFit="1" customWidth="1"/>
    <col min="11533" max="11534" width="14.109375" style="256" customWidth="1"/>
    <col min="11535" max="11779" width="9.109375" style="256"/>
    <col min="11780" max="11780" width="12.6640625" style="256" customWidth="1"/>
    <col min="11781" max="11781" width="25.33203125" style="256" customWidth="1"/>
    <col min="11782" max="11782" width="14.88671875" style="256" customWidth="1"/>
    <col min="11783" max="11783" width="15.88671875" style="256" bestFit="1" customWidth="1"/>
    <col min="11784" max="11784" width="16" style="256" bestFit="1" customWidth="1"/>
    <col min="11785" max="11785" width="15.88671875" style="256" bestFit="1" customWidth="1"/>
    <col min="11786" max="11786" width="17.109375" style="256" bestFit="1" customWidth="1"/>
    <col min="11787" max="11787" width="13.88671875" style="256" bestFit="1" customWidth="1"/>
    <col min="11788" max="11788" width="15.109375" style="256" bestFit="1" customWidth="1"/>
    <col min="11789" max="11790" width="14.109375" style="256" customWidth="1"/>
    <col min="11791" max="12035" width="9.109375" style="256"/>
    <col min="12036" max="12036" width="12.6640625" style="256" customWidth="1"/>
    <col min="12037" max="12037" width="25.33203125" style="256" customWidth="1"/>
    <col min="12038" max="12038" width="14.88671875" style="256" customWidth="1"/>
    <col min="12039" max="12039" width="15.88671875" style="256" bestFit="1" customWidth="1"/>
    <col min="12040" max="12040" width="16" style="256" bestFit="1" customWidth="1"/>
    <col min="12041" max="12041" width="15.88671875" style="256" bestFit="1" customWidth="1"/>
    <col min="12042" max="12042" width="17.109375" style="256" bestFit="1" customWidth="1"/>
    <col min="12043" max="12043" width="13.88671875" style="256" bestFit="1" customWidth="1"/>
    <col min="12044" max="12044" width="15.109375" style="256" bestFit="1" customWidth="1"/>
    <col min="12045" max="12046" width="14.109375" style="256" customWidth="1"/>
    <col min="12047" max="12291" width="9.109375" style="256"/>
    <col min="12292" max="12292" width="12.6640625" style="256" customWidth="1"/>
    <col min="12293" max="12293" width="25.33203125" style="256" customWidth="1"/>
    <col min="12294" max="12294" width="14.88671875" style="256" customWidth="1"/>
    <col min="12295" max="12295" width="15.88671875" style="256" bestFit="1" customWidth="1"/>
    <col min="12296" max="12296" width="16" style="256" bestFit="1" customWidth="1"/>
    <col min="12297" max="12297" width="15.88671875" style="256" bestFit="1" customWidth="1"/>
    <col min="12298" max="12298" width="17.109375" style="256" bestFit="1" customWidth="1"/>
    <col min="12299" max="12299" width="13.88671875" style="256" bestFit="1" customWidth="1"/>
    <col min="12300" max="12300" width="15.109375" style="256" bestFit="1" customWidth="1"/>
    <col min="12301" max="12302" width="14.109375" style="256" customWidth="1"/>
    <col min="12303" max="12547" width="9.109375" style="256"/>
    <col min="12548" max="12548" width="12.6640625" style="256" customWidth="1"/>
    <col min="12549" max="12549" width="25.33203125" style="256" customWidth="1"/>
    <col min="12550" max="12550" width="14.88671875" style="256" customWidth="1"/>
    <col min="12551" max="12551" width="15.88671875" style="256" bestFit="1" customWidth="1"/>
    <col min="12552" max="12552" width="16" style="256" bestFit="1" customWidth="1"/>
    <col min="12553" max="12553" width="15.88671875" style="256" bestFit="1" customWidth="1"/>
    <col min="12554" max="12554" width="17.109375" style="256" bestFit="1" customWidth="1"/>
    <col min="12555" max="12555" width="13.88671875" style="256" bestFit="1" customWidth="1"/>
    <col min="12556" max="12556" width="15.109375" style="256" bestFit="1" customWidth="1"/>
    <col min="12557" max="12558" width="14.109375" style="256" customWidth="1"/>
    <col min="12559" max="12803" width="9.109375" style="256"/>
    <col min="12804" max="12804" width="12.6640625" style="256" customWidth="1"/>
    <col min="12805" max="12805" width="25.33203125" style="256" customWidth="1"/>
    <col min="12806" max="12806" width="14.88671875" style="256" customWidth="1"/>
    <col min="12807" max="12807" width="15.88671875" style="256" bestFit="1" customWidth="1"/>
    <col min="12808" max="12808" width="16" style="256" bestFit="1" customWidth="1"/>
    <col min="12809" max="12809" width="15.88671875" style="256" bestFit="1" customWidth="1"/>
    <col min="12810" max="12810" width="17.109375" style="256" bestFit="1" customWidth="1"/>
    <col min="12811" max="12811" width="13.88671875" style="256" bestFit="1" customWidth="1"/>
    <col min="12812" max="12812" width="15.109375" style="256" bestFit="1" customWidth="1"/>
    <col min="12813" max="12814" width="14.109375" style="256" customWidth="1"/>
    <col min="12815" max="13059" width="9.109375" style="256"/>
    <col min="13060" max="13060" width="12.6640625" style="256" customWidth="1"/>
    <col min="13061" max="13061" width="25.33203125" style="256" customWidth="1"/>
    <col min="13062" max="13062" width="14.88671875" style="256" customWidth="1"/>
    <col min="13063" max="13063" width="15.88671875" style="256" bestFit="1" customWidth="1"/>
    <col min="13064" max="13064" width="16" style="256" bestFit="1" customWidth="1"/>
    <col min="13065" max="13065" width="15.88671875" style="256" bestFit="1" customWidth="1"/>
    <col min="13066" max="13066" width="17.109375" style="256" bestFit="1" customWidth="1"/>
    <col min="13067" max="13067" width="13.88671875" style="256" bestFit="1" customWidth="1"/>
    <col min="13068" max="13068" width="15.109375" style="256" bestFit="1" customWidth="1"/>
    <col min="13069" max="13070" width="14.109375" style="256" customWidth="1"/>
    <col min="13071" max="13315" width="9.109375" style="256"/>
    <col min="13316" max="13316" width="12.6640625" style="256" customWidth="1"/>
    <col min="13317" max="13317" width="25.33203125" style="256" customWidth="1"/>
    <col min="13318" max="13318" width="14.88671875" style="256" customWidth="1"/>
    <col min="13319" max="13319" width="15.88671875" style="256" bestFit="1" customWidth="1"/>
    <col min="13320" max="13320" width="16" style="256" bestFit="1" customWidth="1"/>
    <col min="13321" max="13321" width="15.88671875" style="256" bestFit="1" customWidth="1"/>
    <col min="13322" max="13322" width="17.109375" style="256" bestFit="1" customWidth="1"/>
    <col min="13323" max="13323" width="13.88671875" style="256" bestFit="1" customWidth="1"/>
    <col min="13324" max="13324" width="15.109375" style="256" bestFit="1" customWidth="1"/>
    <col min="13325" max="13326" width="14.109375" style="256" customWidth="1"/>
    <col min="13327" max="13571" width="9.109375" style="256"/>
    <col min="13572" max="13572" width="12.6640625" style="256" customWidth="1"/>
    <col min="13573" max="13573" width="25.33203125" style="256" customWidth="1"/>
    <col min="13574" max="13574" width="14.88671875" style="256" customWidth="1"/>
    <col min="13575" max="13575" width="15.88671875" style="256" bestFit="1" customWidth="1"/>
    <col min="13576" max="13576" width="16" style="256" bestFit="1" customWidth="1"/>
    <col min="13577" max="13577" width="15.88671875" style="256" bestFit="1" customWidth="1"/>
    <col min="13578" max="13578" width="17.109375" style="256" bestFit="1" customWidth="1"/>
    <col min="13579" max="13579" width="13.88671875" style="256" bestFit="1" customWidth="1"/>
    <col min="13580" max="13580" width="15.109375" style="256" bestFit="1" customWidth="1"/>
    <col min="13581" max="13582" width="14.109375" style="256" customWidth="1"/>
    <col min="13583" max="13827" width="9.109375" style="256"/>
    <col min="13828" max="13828" width="12.6640625" style="256" customWidth="1"/>
    <col min="13829" max="13829" width="25.33203125" style="256" customWidth="1"/>
    <col min="13830" max="13830" width="14.88671875" style="256" customWidth="1"/>
    <col min="13831" max="13831" width="15.88671875" style="256" bestFit="1" customWidth="1"/>
    <col min="13832" max="13832" width="16" style="256" bestFit="1" customWidth="1"/>
    <col min="13833" max="13833" width="15.88671875" style="256" bestFit="1" customWidth="1"/>
    <col min="13834" max="13834" width="17.109375" style="256" bestFit="1" customWidth="1"/>
    <col min="13835" max="13835" width="13.88671875" style="256" bestFit="1" customWidth="1"/>
    <col min="13836" max="13836" width="15.109375" style="256" bestFit="1" customWidth="1"/>
    <col min="13837" max="13838" width="14.109375" style="256" customWidth="1"/>
    <col min="13839" max="14083" width="9.109375" style="256"/>
    <col min="14084" max="14084" width="12.6640625" style="256" customWidth="1"/>
    <col min="14085" max="14085" width="25.33203125" style="256" customWidth="1"/>
    <col min="14086" max="14086" width="14.88671875" style="256" customWidth="1"/>
    <col min="14087" max="14087" width="15.88671875" style="256" bestFit="1" customWidth="1"/>
    <col min="14088" max="14088" width="16" style="256" bestFit="1" customWidth="1"/>
    <col min="14089" max="14089" width="15.88671875" style="256" bestFit="1" customWidth="1"/>
    <col min="14090" max="14090" width="17.109375" style="256" bestFit="1" customWidth="1"/>
    <col min="14091" max="14091" width="13.88671875" style="256" bestFit="1" customWidth="1"/>
    <col min="14092" max="14092" width="15.109375" style="256" bestFit="1" customWidth="1"/>
    <col min="14093" max="14094" width="14.109375" style="256" customWidth="1"/>
    <col min="14095" max="14339" width="9.109375" style="256"/>
    <col min="14340" max="14340" width="12.6640625" style="256" customWidth="1"/>
    <col min="14341" max="14341" width="25.33203125" style="256" customWidth="1"/>
    <col min="14342" max="14342" width="14.88671875" style="256" customWidth="1"/>
    <col min="14343" max="14343" width="15.88671875" style="256" bestFit="1" customWidth="1"/>
    <col min="14344" max="14344" width="16" style="256" bestFit="1" customWidth="1"/>
    <col min="14345" max="14345" width="15.88671875" style="256" bestFit="1" customWidth="1"/>
    <col min="14346" max="14346" width="17.109375" style="256" bestFit="1" customWidth="1"/>
    <col min="14347" max="14347" width="13.88671875" style="256" bestFit="1" customWidth="1"/>
    <col min="14348" max="14348" width="15.109375" style="256" bestFit="1" customWidth="1"/>
    <col min="14349" max="14350" width="14.109375" style="256" customWidth="1"/>
    <col min="14351" max="14595" width="9.109375" style="256"/>
    <col min="14596" max="14596" width="12.6640625" style="256" customWidth="1"/>
    <col min="14597" max="14597" width="25.33203125" style="256" customWidth="1"/>
    <col min="14598" max="14598" width="14.88671875" style="256" customWidth="1"/>
    <col min="14599" max="14599" width="15.88671875" style="256" bestFit="1" customWidth="1"/>
    <col min="14600" max="14600" width="16" style="256" bestFit="1" customWidth="1"/>
    <col min="14601" max="14601" width="15.88671875" style="256" bestFit="1" customWidth="1"/>
    <col min="14602" max="14602" width="17.109375" style="256" bestFit="1" customWidth="1"/>
    <col min="14603" max="14603" width="13.88671875" style="256" bestFit="1" customWidth="1"/>
    <col min="14604" max="14604" width="15.109375" style="256" bestFit="1" customWidth="1"/>
    <col min="14605" max="14606" width="14.109375" style="256" customWidth="1"/>
    <col min="14607" max="14851" width="9.109375" style="256"/>
    <col min="14852" max="14852" width="12.6640625" style="256" customWidth="1"/>
    <col min="14853" max="14853" width="25.33203125" style="256" customWidth="1"/>
    <col min="14854" max="14854" width="14.88671875" style="256" customWidth="1"/>
    <col min="14855" max="14855" width="15.88671875" style="256" bestFit="1" customWidth="1"/>
    <col min="14856" max="14856" width="16" style="256" bestFit="1" customWidth="1"/>
    <col min="14857" max="14857" width="15.88671875" style="256" bestFit="1" customWidth="1"/>
    <col min="14858" max="14858" width="17.109375" style="256" bestFit="1" customWidth="1"/>
    <col min="14859" max="14859" width="13.88671875" style="256" bestFit="1" customWidth="1"/>
    <col min="14860" max="14860" width="15.109375" style="256" bestFit="1" customWidth="1"/>
    <col min="14861" max="14862" width="14.109375" style="256" customWidth="1"/>
    <col min="14863" max="15107" width="9.109375" style="256"/>
    <col min="15108" max="15108" width="12.6640625" style="256" customWidth="1"/>
    <col min="15109" max="15109" width="25.33203125" style="256" customWidth="1"/>
    <col min="15110" max="15110" width="14.88671875" style="256" customWidth="1"/>
    <col min="15111" max="15111" width="15.88671875" style="256" bestFit="1" customWidth="1"/>
    <col min="15112" max="15112" width="16" style="256" bestFit="1" customWidth="1"/>
    <col min="15113" max="15113" width="15.88671875" style="256" bestFit="1" customWidth="1"/>
    <col min="15114" max="15114" width="17.109375" style="256" bestFit="1" customWidth="1"/>
    <col min="15115" max="15115" width="13.88671875" style="256" bestFit="1" customWidth="1"/>
    <col min="15116" max="15116" width="15.109375" style="256" bestFit="1" customWidth="1"/>
    <col min="15117" max="15118" width="14.109375" style="256" customWidth="1"/>
    <col min="15119" max="15363" width="9.109375" style="256"/>
    <col min="15364" max="15364" width="12.6640625" style="256" customWidth="1"/>
    <col min="15365" max="15365" width="25.33203125" style="256" customWidth="1"/>
    <col min="15366" max="15366" width="14.88671875" style="256" customWidth="1"/>
    <col min="15367" max="15367" width="15.88671875" style="256" bestFit="1" customWidth="1"/>
    <col min="15368" max="15368" width="16" style="256" bestFit="1" customWidth="1"/>
    <col min="15369" max="15369" width="15.88671875" style="256" bestFit="1" customWidth="1"/>
    <col min="15370" max="15370" width="17.109375" style="256" bestFit="1" customWidth="1"/>
    <col min="15371" max="15371" width="13.88671875" style="256" bestFit="1" customWidth="1"/>
    <col min="15372" max="15372" width="15.109375" style="256" bestFit="1" customWidth="1"/>
    <col min="15373" max="15374" width="14.109375" style="256" customWidth="1"/>
    <col min="15375" max="15619" width="9.109375" style="256"/>
    <col min="15620" max="15620" width="12.6640625" style="256" customWidth="1"/>
    <col min="15621" max="15621" width="25.33203125" style="256" customWidth="1"/>
    <col min="15622" max="15622" width="14.88671875" style="256" customWidth="1"/>
    <col min="15623" max="15623" width="15.88671875" style="256" bestFit="1" customWidth="1"/>
    <col min="15624" max="15624" width="16" style="256" bestFit="1" customWidth="1"/>
    <col min="15625" max="15625" width="15.88671875" style="256" bestFit="1" customWidth="1"/>
    <col min="15626" max="15626" width="17.109375" style="256" bestFit="1" customWidth="1"/>
    <col min="15627" max="15627" width="13.88671875" style="256" bestFit="1" customWidth="1"/>
    <col min="15628" max="15628" width="15.109375" style="256" bestFit="1" customWidth="1"/>
    <col min="15629" max="15630" width="14.109375" style="256" customWidth="1"/>
    <col min="15631" max="15875" width="9.109375" style="256"/>
    <col min="15876" max="15876" width="12.6640625" style="256" customWidth="1"/>
    <col min="15877" max="15877" width="25.33203125" style="256" customWidth="1"/>
    <col min="15878" max="15878" width="14.88671875" style="256" customWidth="1"/>
    <col min="15879" max="15879" width="15.88671875" style="256" bestFit="1" customWidth="1"/>
    <col min="15880" max="15880" width="16" style="256" bestFit="1" customWidth="1"/>
    <col min="15881" max="15881" width="15.88671875" style="256" bestFit="1" customWidth="1"/>
    <col min="15882" max="15882" width="17.109375" style="256" bestFit="1" customWidth="1"/>
    <col min="15883" max="15883" width="13.88671875" style="256" bestFit="1" customWidth="1"/>
    <col min="15884" max="15884" width="15.109375" style="256" bestFit="1" customWidth="1"/>
    <col min="15885" max="15886" width="14.109375" style="256" customWidth="1"/>
    <col min="15887" max="16131" width="9.109375" style="256"/>
    <col min="16132" max="16132" width="12.6640625" style="256" customWidth="1"/>
    <col min="16133" max="16133" width="25.33203125" style="256" customWidth="1"/>
    <col min="16134" max="16134" width="14.88671875" style="256" customWidth="1"/>
    <col min="16135" max="16135" width="15.88671875" style="256" bestFit="1" customWidth="1"/>
    <col min="16136" max="16136" width="16" style="256" bestFit="1" customWidth="1"/>
    <col min="16137" max="16137" width="15.88671875" style="256" bestFit="1" customWidth="1"/>
    <col min="16138" max="16138" width="17.109375" style="256" bestFit="1" customWidth="1"/>
    <col min="16139" max="16139" width="13.88671875" style="256" bestFit="1" customWidth="1"/>
    <col min="16140" max="16140" width="15.109375" style="256" bestFit="1" customWidth="1"/>
    <col min="16141" max="16142" width="14.109375" style="256" customWidth="1"/>
    <col min="16143" max="16384" width="9.109375" style="256"/>
  </cols>
  <sheetData>
    <row r="1" spans="1:16">
      <c r="P1" s="257" t="s">
        <v>1124</v>
      </c>
    </row>
    <row r="2" spans="1:16">
      <c r="A2" s="944" t="s">
        <v>399</v>
      </c>
      <c r="B2" s="944"/>
      <c r="C2" s="944"/>
      <c r="D2" s="944"/>
      <c r="E2" s="944"/>
      <c r="F2" s="944"/>
      <c r="G2" s="944"/>
      <c r="H2" s="944"/>
      <c r="I2" s="944"/>
      <c r="J2" s="944"/>
      <c r="K2" s="944"/>
      <c r="L2" s="944"/>
      <c r="M2" s="944"/>
      <c r="N2" s="944"/>
      <c r="O2" s="944"/>
    </row>
    <row r="3" spans="1:16" s="258" customFormat="1">
      <c r="A3" s="944" t="s">
        <v>849</v>
      </c>
      <c r="B3" s="944"/>
      <c r="C3" s="944"/>
      <c r="D3" s="944"/>
      <c r="E3" s="944"/>
      <c r="F3" s="944"/>
      <c r="G3" s="944"/>
      <c r="H3" s="944"/>
      <c r="I3" s="944"/>
      <c r="J3" s="944"/>
      <c r="K3" s="944"/>
      <c r="L3" s="944"/>
      <c r="M3" s="944"/>
      <c r="N3" s="944"/>
      <c r="O3" s="944"/>
    </row>
    <row r="4" spans="1:16" s="258" customFormat="1">
      <c r="A4" s="944" t="s">
        <v>738</v>
      </c>
      <c r="B4" s="944"/>
      <c r="C4" s="944"/>
      <c r="D4" s="944"/>
      <c r="E4" s="944"/>
      <c r="F4" s="944"/>
      <c r="G4" s="944"/>
      <c r="H4" s="944"/>
      <c r="I4" s="944"/>
      <c r="J4" s="944"/>
      <c r="K4" s="944"/>
      <c r="L4" s="944"/>
      <c r="M4" s="944"/>
      <c r="N4" s="944"/>
      <c r="O4" s="944"/>
    </row>
    <row r="5" spans="1:16" s="258" customFormat="1">
      <c r="A5" s="944" t="s">
        <v>1037</v>
      </c>
      <c r="B5" s="944"/>
      <c r="C5" s="944"/>
      <c r="D5" s="944"/>
      <c r="E5" s="944"/>
      <c r="F5" s="944"/>
      <c r="G5" s="944"/>
      <c r="H5" s="944"/>
      <c r="I5" s="944"/>
      <c r="J5" s="944"/>
      <c r="K5" s="944"/>
      <c r="L5" s="944"/>
      <c r="M5" s="944"/>
      <c r="N5" s="944"/>
      <c r="O5" s="944"/>
    </row>
    <row r="6" spans="1:16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</row>
    <row r="7" spans="1:16">
      <c r="A7" s="5" t="s">
        <v>739</v>
      </c>
      <c r="B7" s="5"/>
      <c r="C7" s="5"/>
      <c r="D7" s="296"/>
      <c r="E7" s="296"/>
      <c r="F7" s="296"/>
      <c r="G7" s="296"/>
      <c r="H7" s="296"/>
      <c r="I7" s="296"/>
      <c r="J7" s="296"/>
      <c r="K7" s="296"/>
      <c r="M7" s="257" t="s">
        <v>665</v>
      </c>
    </row>
    <row r="8" spans="1:16" s="259" customFormat="1" ht="33.75" customHeight="1">
      <c r="A8" s="945" t="s">
        <v>949</v>
      </c>
      <c r="B8" s="946"/>
      <c r="C8" s="935" t="s">
        <v>950</v>
      </c>
      <c r="D8" s="940" t="s">
        <v>2</v>
      </c>
      <c r="E8" s="939" t="s">
        <v>740</v>
      </c>
      <c r="F8" s="924" t="s">
        <v>741</v>
      </c>
      <c r="G8" s="924" t="s">
        <v>742</v>
      </c>
      <c r="H8" s="923" t="s">
        <v>951</v>
      </c>
      <c r="I8" s="923" t="s">
        <v>952</v>
      </c>
      <c r="J8" s="824" t="s">
        <v>1041</v>
      </c>
      <c r="K8" s="824"/>
      <c r="L8" s="947" t="s">
        <v>953</v>
      </c>
      <c r="M8" s="824"/>
      <c r="N8" s="38"/>
    </row>
    <row r="9" spans="1:16" s="260" customFormat="1" ht="33.75" customHeight="1">
      <c r="A9" s="410" t="s">
        <v>5</v>
      </c>
      <c r="B9" s="410" t="s">
        <v>11</v>
      </c>
      <c r="C9" s="936"/>
      <c r="D9" s="940"/>
      <c r="E9" s="939"/>
      <c r="F9" s="924"/>
      <c r="G9" s="924"/>
      <c r="H9" s="924"/>
      <c r="I9" s="924"/>
      <c r="J9" s="297" t="s">
        <v>743</v>
      </c>
      <c r="K9" s="297" t="s">
        <v>744</v>
      </c>
      <c r="L9" s="297" t="s">
        <v>743</v>
      </c>
      <c r="M9" s="297" t="s">
        <v>744</v>
      </c>
    </row>
    <row r="10" spans="1:16">
      <c r="A10" s="411"/>
      <c r="B10" s="411"/>
      <c r="C10" s="411"/>
      <c r="D10" s="412"/>
      <c r="E10" s="263"/>
      <c r="F10" s="264"/>
      <c r="G10" s="264"/>
      <c r="H10" s="263"/>
      <c r="I10" s="263"/>
      <c r="J10" s="265"/>
      <c r="K10" s="266"/>
      <c r="L10" s="265"/>
      <c r="M10" s="266"/>
      <c r="N10" s="413"/>
    </row>
    <row r="11" spans="1:16">
      <c r="A11" s="414"/>
      <c r="B11" s="414"/>
      <c r="C11" s="414"/>
      <c r="D11" s="415"/>
      <c r="E11" s="192"/>
      <c r="F11" s="269"/>
      <c r="G11" s="269"/>
      <c r="H11" s="192"/>
      <c r="I11" s="192"/>
      <c r="J11" s="270"/>
      <c r="K11" s="271"/>
      <c r="L11" s="270"/>
      <c r="M11" s="271"/>
      <c r="N11" s="413"/>
    </row>
    <row r="12" spans="1:16">
      <c r="A12" s="414"/>
      <c r="B12" s="414"/>
      <c r="C12" s="414"/>
      <c r="D12" s="416"/>
      <c r="E12" s="273"/>
      <c r="F12" s="269"/>
      <c r="G12" s="269"/>
      <c r="H12" s="192"/>
      <c r="I12" s="274"/>
      <c r="J12" s="270"/>
      <c r="K12" s="192"/>
      <c r="L12" s="270"/>
      <c r="M12" s="192"/>
      <c r="N12" s="417"/>
    </row>
    <row r="13" spans="1:16">
      <c r="A13" s="418"/>
      <c r="B13" s="418"/>
      <c r="C13" s="418"/>
      <c r="D13" s="419"/>
      <c r="E13" s="277"/>
      <c r="F13" s="278"/>
      <c r="G13" s="278"/>
      <c r="H13" s="279"/>
      <c r="I13" s="280"/>
      <c r="J13" s="281"/>
      <c r="K13" s="279"/>
      <c r="L13" s="281"/>
      <c r="M13" s="279"/>
      <c r="N13" s="417"/>
    </row>
    <row r="14" spans="1:16" s="258" customFormat="1">
      <c r="A14" s="941" t="s">
        <v>16</v>
      </c>
      <c r="B14" s="942"/>
      <c r="C14" s="942"/>
      <c r="D14" s="943"/>
      <c r="E14" s="282"/>
      <c r="F14" s="283"/>
      <c r="G14" s="283"/>
      <c r="H14" s="282"/>
      <c r="I14" s="282"/>
      <c r="J14" s="283"/>
      <c r="K14" s="284"/>
      <c r="L14" s="283"/>
      <c r="M14" s="284"/>
      <c r="N14" s="420"/>
    </row>
    <row r="15" spans="1:16">
      <c r="A15" s="421"/>
      <c r="B15" s="421"/>
      <c r="C15" s="421"/>
      <c r="D15" s="421"/>
      <c r="I15" s="285"/>
    </row>
    <row r="16" spans="1:16">
      <c r="A16" s="335" t="s">
        <v>745</v>
      </c>
      <c r="B16" s="335"/>
      <c r="C16" s="335"/>
      <c r="D16" s="421"/>
    </row>
    <row r="17" spans="1:14">
      <c r="A17" s="937" t="s">
        <v>886</v>
      </c>
      <c r="B17" s="938"/>
      <c r="C17" s="935" t="s">
        <v>950</v>
      </c>
      <c r="D17" s="940" t="s">
        <v>2</v>
      </c>
      <c r="E17" s="939" t="s">
        <v>740</v>
      </c>
      <c r="F17" s="924" t="s">
        <v>741</v>
      </c>
      <c r="G17" s="924" t="s">
        <v>742</v>
      </c>
      <c r="H17" s="923" t="s">
        <v>951</v>
      </c>
      <c r="I17" s="923" t="s">
        <v>952</v>
      </c>
      <c r="J17" s="720" t="s">
        <v>1041</v>
      </c>
      <c r="K17" s="720"/>
      <c r="L17" s="925" t="s">
        <v>953</v>
      </c>
      <c r="M17" s="720"/>
      <c r="N17" s="38"/>
    </row>
    <row r="18" spans="1:14">
      <c r="A18" s="410" t="s">
        <v>5</v>
      </c>
      <c r="B18" s="410" t="s">
        <v>11</v>
      </c>
      <c r="C18" s="936"/>
      <c r="D18" s="940"/>
      <c r="E18" s="939"/>
      <c r="F18" s="924"/>
      <c r="G18" s="924"/>
      <c r="H18" s="924"/>
      <c r="I18" s="924"/>
      <c r="J18" s="297" t="s">
        <v>743</v>
      </c>
      <c r="K18" s="297" t="s">
        <v>744</v>
      </c>
      <c r="L18" s="297" t="s">
        <v>743</v>
      </c>
      <c r="M18" s="297" t="s">
        <v>744</v>
      </c>
      <c r="N18" s="260"/>
    </row>
    <row r="19" spans="1:14">
      <c r="A19" s="261"/>
      <c r="B19" s="261"/>
      <c r="C19" s="261"/>
      <c r="D19" s="262"/>
      <c r="E19" s="263"/>
      <c r="F19" s="264"/>
      <c r="G19" s="264"/>
      <c r="H19" s="263"/>
      <c r="I19" s="263"/>
      <c r="J19" s="265"/>
      <c r="K19" s="266"/>
      <c r="L19" s="265"/>
      <c r="M19" s="266"/>
      <c r="N19" s="413"/>
    </row>
    <row r="20" spans="1:14">
      <c r="A20" s="267"/>
      <c r="B20" s="267"/>
      <c r="C20" s="267"/>
      <c r="D20" s="268"/>
      <c r="E20" s="192"/>
      <c r="F20" s="269"/>
      <c r="G20" s="269"/>
      <c r="H20" s="192"/>
      <c r="I20" s="192"/>
      <c r="J20" s="270"/>
      <c r="K20" s="271"/>
      <c r="L20" s="270"/>
      <c r="M20" s="271"/>
      <c r="N20" s="413"/>
    </row>
    <row r="21" spans="1:14">
      <c r="A21" s="267"/>
      <c r="B21" s="267"/>
      <c r="C21" s="267"/>
      <c r="D21" s="272"/>
      <c r="E21" s="273"/>
      <c r="F21" s="269"/>
      <c r="G21" s="269"/>
      <c r="H21" s="192"/>
      <c r="I21" s="274"/>
      <c r="J21" s="270"/>
      <c r="K21" s="192"/>
      <c r="L21" s="270"/>
      <c r="M21" s="192"/>
      <c r="N21" s="417"/>
    </row>
    <row r="22" spans="1:14">
      <c r="A22" s="275"/>
      <c r="B22" s="275"/>
      <c r="C22" s="275"/>
      <c r="D22" s="276"/>
      <c r="E22" s="277"/>
      <c r="F22" s="278"/>
      <c r="G22" s="278"/>
      <c r="H22" s="279"/>
      <c r="I22" s="280"/>
      <c r="J22" s="281"/>
      <c r="K22" s="279"/>
      <c r="L22" s="281"/>
      <c r="M22" s="279"/>
      <c r="N22" s="417"/>
    </row>
    <row r="23" spans="1:14">
      <c r="A23" s="926" t="s">
        <v>16</v>
      </c>
      <c r="B23" s="927"/>
      <c r="C23" s="927"/>
      <c r="D23" s="928"/>
      <c r="E23" s="282"/>
      <c r="F23" s="283"/>
      <c r="G23" s="283"/>
      <c r="H23" s="282"/>
      <c r="I23" s="282"/>
      <c r="J23" s="283"/>
      <c r="K23" s="284"/>
      <c r="L23" s="283"/>
      <c r="M23" s="284"/>
      <c r="N23" s="420"/>
    </row>
    <row r="25" spans="1:14">
      <c r="A25" s="5" t="s">
        <v>954</v>
      </c>
      <c r="B25" s="5"/>
      <c r="C25" s="5"/>
    </row>
    <row r="26" spans="1:14">
      <c r="A26" s="937" t="s">
        <v>886</v>
      </c>
      <c r="B26" s="938"/>
      <c r="C26" s="935" t="s">
        <v>950</v>
      </c>
      <c r="D26" s="924" t="s">
        <v>2</v>
      </c>
      <c r="E26" s="939" t="s">
        <v>740</v>
      </c>
      <c r="F26" s="924" t="s">
        <v>741</v>
      </c>
      <c r="G26" s="924" t="s">
        <v>742</v>
      </c>
      <c r="H26" s="923" t="s">
        <v>951</v>
      </c>
      <c r="I26" s="923" t="s">
        <v>952</v>
      </c>
      <c r="J26" s="720" t="s">
        <v>1041</v>
      </c>
      <c r="K26" s="720"/>
      <c r="L26" s="925" t="s">
        <v>953</v>
      </c>
      <c r="M26" s="720"/>
      <c r="N26" s="38"/>
    </row>
    <row r="27" spans="1:14">
      <c r="A27" s="297" t="s">
        <v>5</v>
      </c>
      <c r="B27" s="297" t="s">
        <v>11</v>
      </c>
      <c r="C27" s="936"/>
      <c r="D27" s="924"/>
      <c r="E27" s="939"/>
      <c r="F27" s="924"/>
      <c r="G27" s="924"/>
      <c r="H27" s="924"/>
      <c r="I27" s="924"/>
      <c r="J27" s="297" t="s">
        <v>743</v>
      </c>
      <c r="K27" s="297" t="s">
        <v>744</v>
      </c>
      <c r="L27" s="297" t="s">
        <v>743</v>
      </c>
      <c r="M27" s="297" t="s">
        <v>744</v>
      </c>
      <c r="N27" s="260"/>
    </row>
    <row r="28" spans="1:14">
      <c r="A28" s="261"/>
      <c r="B28" s="261"/>
      <c r="C28" s="261"/>
      <c r="D28" s="262"/>
      <c r="E28" s="263"/>
      <c r="F28" s="264"/>
      <c r="G28" s="264"/>
      <c r="H28" s="263"/>
      <c r="I28" s="263"/>
      <c r="J28" s="265"/>
      <c r="K28" s="266"/>
      <c r="L28" s="265"/>
      <c r="M28" s="266"/>
      <c r="N28" s="413"/>
    </row>
    <row r="29" spans="1:14">
      <c r="A29" s="267"/>
      <c r="B29" s="267"/>
      <c r="C29" s="267"/>
      <c r="D29" s="268"/>
      <c r="E29" s="192"/>
      <c r="F29" s="269"/>
      <c r="G29" s="269"/>
      <c r="H29" s="192"/>
      <c r="I29" s="192"/>
      <c r="J29" s="270"/>
      <c r="K29" s="271"/>
      <c r="L29" s="270"/>
      <c r="M29" s="271"/>
      <c r="N29" s="413"/>
    </row>
    <row r="30" spans="1:14">
      <c r="A30" s="422"/>
      <c r="B30" s="422"/>
      <c r="C30" s="422"/>
      <c r="D30" s="272"/>
      <c r="E30" s="192"/>
      <c r="F30" s="269"/>
      <c r="G30" s="269"/>
      <c r="H30" s="423"/>
      <c r="I30" s="423"/>
      <c r="J30" s="270"/>
      <c r="K30" s="271"/>
      <c r="L30" s="270"/>
      <c r="M30" s="271"/>
      <c r="N30" s="413"/>
    </row>
    <row r="31" spans="1:14">
      <c r="A31" s="422"/>
      <c r="B31" s="422"/>
      <c r="C31" s="422"/>
      <c r="D31" s="272"/>
      <c r="E31" s="192"/>
      <c r="F31" s="269"/>
      <c r="G31" s="269"/>
      <c r="H31" s="423"/>
      <c r="I31" s="423"/>
      <c r="J31" s="270"/>
      <c r="K31" s="271"/>
      <c r="L31" s="270"/>
      <c r="M31" s="271"/>
      <c r="N31" s="413"/>
    </row>
    <row r="32" spans="1:14">
      <c r="A32" s="275"/>
      <c r="B32" s="275"/>
      <c r="C32" s="275"/>
      <c r="D32" s="276"/>
      <c r="E32" s="277"/>
      <c r="F32" s="278"/>
      <c r="G32" s="278"/>
      <c r="H32" s="279"/>
      <c r="I32" s="280"/>
      <c r="J32" s="281"/>
      <c r="K32" s="279"/>
      <c r="L32" s="281"/>
      <c r="M32" s="279"/>
      <c r="N32" s="417"/>
    </row>
    <row r="33" spans="1:16">
      <c r="A33" s="926" t="s">
        <v>16</v>
      </c>
      <c r="B33" s="927"/>
      <c r="C33" s="927"/>
      <c r="D33" s="928"/>
      <c r="E33" s="282"/>
      <c r="F33" s="283"/>
      <c r="G33" s="283"/>
      <c r="H33" s="282"/>
      <c r="I33" s="282"/>
      <c r="J33" s="283"/>
      <c r="K33" s="284"/>
      <c r="L33" s="283"/>
      <c r="M33" s="284"/>
      <c r="N33" s="420"/>
    </row>
    <row r="34" spans="1:16">
      <c r="A34" s="296"/>
      <c r="B34" s="296"/>
      <c r="C34" s="296"/>
      <c r="D34" s="296"/>
      <c r="E34" s="424"/>
      <c r="F34" s="258"/>
      <c r="G34" s="258"/>
      <c r="H34" s="424"/>
      <c r="I34" s="424"/>
      <c r="J34" s="258"/>
      <c r="K34" s="420"/>
      <c r="L34" s="258"/>
      <c r="M34" s="420"/>
      <c r="N34" s="420"/>
    </row>
    <row r="35" spans="1:16">
      <c r="A35" s="5" t="s">
        <v>955</v>
      </c>
      <c r="B35" s="5"/>
      <c r="C35" s="5"/>
    </row>
    <row r="36" spans="1:16" ht="21" customHeight="1">
      <c r="A36" s="929" t="s">
        <v>891</v>
      </c>
      <c r="B36" s="930"/>
      <c r="C36" s="931"/>
      <c r="D36" s="935" t="s">
        <v>950</v>
      </c>
      <c r="E36" s="937" t="s">
        <v>886</v>
      </c>
      <c r="F36" s="938"/>
      <c r="G36" s="924" t="s">
        <v>2</v>
      </c>
      <c r="H36" s="924"/>
      <c r="I36" s="911" t="s">
        <v>741</v>
      </c>
      <c r="J36" s="911" t="s">
        <v>742</v>
      </c>
      <c r="K36" s="913" t="s">
        <v>951</v>
      </c>
      <c r="L36" s="915" t="s">
        <v>740</v>
      </c>
      <c r="M36" s="917" t="s">
        <v>1041</v>
      </c>
      <c r="N36" s="917"/>
      <c r="O36" s="918" t="s">
        <v>953</v>
      </c>
      <c r="P36" s="917"/>
    </row>
    <row r="37" spans="1:16">
      <c r="A37" s="932"/>
      <c r="B37" s="933"/>
      <c r="C37" s="934"/>
      <c r="D37" s="936"/>
      <c r="E37" s="297" t="s">
        <v>5</v>
      </c>
      <c r="F37" s="297" t="s">
        <v>11</v>
      </c>
      <c r="G37" s="924"/>
      <c r="H37" s="924"/>
      <c r="I37" s="912"/>
      <c r="J37" s="912"/>
      <c r="K37" s="914"/>
      <c r="L37" s="916"/>
      <c r="M37" s="410" t="s">
        <v>743</v>
      </c>
      <c r="N37" s="410" t="s">
        <v>744</v>
      </c>
      <c r="O37" s="410" t="s">
        <v>743</v>
      </c>
      <c r="P37" s="410" t="s">
        <v>744</v>
      </c>
    </row>
    <row r="38" spans="1:16">
      <c r="A38" s="919" t="s">
        <v>95</v>
      </c>
      <c r="B38" s="920"/>
      <c r="C38" s="920"/>
      <c r="D38" s="425"/>
      <c r="E38" s="426"/>
      <c r="F38" s="426"/>
      <c r="G38" s="921"/>
      <c r="H38" s="922"/>
      <c r="I38" s="264"/>
      <c r="J38" s="263"/>
      <c r="K38" s="263"/>
      <c r="L38" s="265"/>
      <c r="M38" s="266"/>
      <c r="N38" s="266"/>
      <c r="O38" s="426"/>
      <c r="P38" s="426"/>
    </row>
    <row r="39" spans="1:16">
      <c r="A39" s="427"/>
      <c r="B39" s="428"/>
      <c r="C39" s="428"/>
      <c r="D39" s="429"/>
      <c r="E39" s="430"/>
      <c r="F39" s="430"/>
      <c r="G39" s="904"/>
      <c r="H39" s="905"/>
      <c r="I39" s="286"/>
      <c r="J39" s="189"/>
      <c r="K39" s="189"/>
      <c r="L39" s="287"/>
      <c r="M39" s="271"/>
      <c r="N39" s="271"/>
      <c r="O39" s="272"/>
      <c r="P39" s="272"/>
    </row>
    <row r="40" spans="1:16">
      <c r="A40" s="427"/>
      <c r="B40" s="428"/>
      <c r="C40" s="428"/>
      <c r="D40" s="429"/>
      <c r="E40" s="430"/>
      <c r="F40" s="430"/>
      <c r="G40" s="904"/>
      <c r="H40" s="905"/>
      <c r="I40" s="286"/>
      <c r="J40" s="189"/>
      <c r="K40" s="189"/>
      <c r="L40" s="287"/>
      <c r="M40" s="271"/>
      <c r="N40" s="271"/>
      <c r="O40" s="272"/>
      <c r="P40" s="272"/>
    </row>
    <row r="41" spans="1:16">
      <c r="A41" s="427"/>
      <c r="B41" s="428"/>
      <c r="C41" s="428"/>
      <c r="D41" s="429"/>
      <c r="E41" s="430"/>
      <c r="F41" s="430"/>
      <c r="G41" s="904"/>
      <c r="H41" s="905"/>
      <c r="I41" s="286"/>
      <c r="J41" s="189"/>
      <c r="K41" s="189"/>
      <c r="L41" s="287"/>
      <c r="M41" s="271"/>
      <c r="N41" s="271"/>
      <c r="O41" s="272"/>
      <c r="P41" s="272"/>
    </row>
    <row r="42" spans="1:16">
      <c r="A42" s="427"/>
      <c r="B42" s="428"/>
      <c r="C42" s="428"/>
      <c r="D42" s="429"/>
      <c r="E42" s="430"/>
      <c r="F42" s="430"/>
      <c r="G42" s="904"/>
      <c r="H42" s="905"/>
      <c r="I42" s="286"/>
      <c r="J42" s="189"/>
      <c r="K42" s="189"/>
      <c r="L42" s="287"/>
      <c r="M42" s="271"/>
      <c r="N42" s="271"/>
      <c r="O42" s="272"/>
      <c r="P42" s="272"/>
    </row>
    <row r="43" spans="1:16">
      <c r="A43" s="431"/>
      <c r="B43" s="432"/>
      <c r="C43" s="432"/>
      <c r="D43" s="433"/>
      <c r="E43" s="276"/>
      <c r="F43" s="276"/>
      <c r="G43" s="906"/>
      <c r="H43" s="907"/>
      <c r="I43" s="278"/>
      <c r="J43" s="279"/>
      <c r="K43" s="279"/>
      <c r="L43" s="281"/>
      <c r="M43" s="434"/>
      <c r="N43" s="434"/>
      <c r="O43" s="435"/>
      <c r="P43" s="435"/>
    </row>
    <row r="44" spans="1:16" s="258" customFormat="1">
      <c r="A44" s="908" t="s">
        <v>97</v>
      </c>
      <c r="B44" s="909"/>
      <c r="C44" s="909"/>
      <c r="D44" s="910"/>
      <c r="E44" s="283"/>
      <c r="F44" s="283"/>
      <c r="G44" s="897"/>
      <c r="H44" s="898"/>
      <c r="I44" s="436"/>
      <c r="J44" s="204"/>
      <c r="K44" s="204"/>
      <c r="L44" s="437"/>
      <c r="M44" s="438"/>
      <c r="N44" s="438"/>
      <c r="O44" s="283"/>
      <c r="P44" s="283"/>
    </row>
    <row r="45" spans="1:16">
      <c r="A45" s="439" t="s">
        <v>100</v>
      </c>
      <c r="B45" s="440"/>
      <c r="C45" s="441"/>
      <c r="D45" s="425"/>
      <c r="E45" s="430"/>
      <c r="F45" s="430"/>
      <c r="G45" s="904"/>
      <c r="H45" s="905"/>
      <c r="I45" s="286"/>
      <c r="J45" s="189"/>
      <c r="K45" s="189"/>
      <c r="L45" s="287"/>
      <c r="M45" s="288"/>
      <c r="N45" s="288"/>
      <c r="O45" s="430"/>
      <c r="P45" s="430"/>
    </row>
    <row r="46" spans="1:16">
      <c r="A46" s="427"/>
      <c r="B46" s="428"/>
      <c r="C46" s="442"/>
      <c r="D46" s="429"/>
      <c r="E46" s="430"/>
      <c r="F46" s="430"/>
      <c r="G46" s="904"/>
      <c r="H46" s="905"/>
      <c r="I46" s="286"/>
      <c r="J46" s="189"/>
      <c r="K46" s="189"/>
      <c r="L46" s="287"/>
      <c r="M46" s="271"/>
      <c r="N46" s="271"/>
      <c r="O46" s="272"/>
      <c r="P46" s="272"/>
    </row>
    <row r="47" spans="1:16">
      <c r="A47" s="427"/>
      <c r="B47" s="428"/>
      <c r="C47" s="442"/>
      <c r="D47" s="429"/>
      <c r="E47" s="430"/>
      <c r="F47" s="430"/>
      <c r="G47" s="904"/>
      <c r="H47" s="905"/>
      <c r="I47" s="286"/>
      <c r="J47" s="189"/>
      <c r="K47" s="189"/>
      <c r="L47" s="287"/>
      <c r="M47" s="271"/>
      <c r="N47" s="271"/>
      <c r="O47" s="272"/>
      <c r="P47" s="272"/>
    </row>
    <row r="48" spans="1:16">
      <c r="A48" s="443"/>
      <c r="B48" s="444"/>
      <c r="C48" s="445"/>
      <c r="D48" s="429"/>
      <c r="E48" s="430"/>
      <c r="F48" s="430"/>
      <c r="G48" s="904"/>
      <c r="H48" s="905"/>
      <c r="I48" s="286"/>
      <c r="J48" s="189"/>
      <c r="K48" s="189"/>
      <c r="L48" s="287"/>
      <c r="M48" s="288"/>
      <c r="N48" s="288"/>
      <c r="O48" s="430"/>
      <c r="P48" s="430"/>
    </row>
    <row r="49" spans="1:16">
      <c r="A49" s="443"/>
      <c r="B49" s="444"/>
      <c r="C49" s="445"/>
      <c r="D49" s="429"/>
      <c r="E49" s="272"/>
      <c r="F49" s="272"/>
      <c r="G49" s="904"/>
      <c r="H49" s="905"/>
      <c r="I49" s="269"/>
      <c r="J49" s="423"/>
      <c r="K49" s="423"/>
      <c r="L49" s="270"/>
      <c r="M49" s="271"/>
      <c r="N49" s="271"/>
      <c r="O49" s="272"/>
      <c r="P49" s="272"/>
    </row>
    <row r="50" spans="1:16">
      <c r="A50" s="446"/>
      <c r="B50" s="447"/>
      <c r="C50" s="448"/>
      <c r="D50" s="433"/>
      <c r="E50" s="435"/>
      <c r="F50" s="435"/>
      <c r="G50" s="904"/>
      <c r="H50" s="905"/>
      <c r="I50" s="449"/>
      <c r="J50" s="450"/>
      <c r="K50" s="450"/>
      <c r="L50" s="451"/>
      <c r="M50" s="434"/>
      <c r="N50" s="434"/>
      <c r="O50" s="435"/>
      <c r="P50" s="435"/>
    </row>
    <row r="51" spans="1:16" s="258" customFormat="1">
      <c r="A51" s="896" t="s">
        <v>101</v>
      </c>
      <c r="B51" s="896"/>
      <c r="C51" s="896"/>
      <c r="D51" s="896"/>
      <c r="E51" s="283"/>
      <c r="F51" s="283"/>
      <c r="G51" s="897"/>
      <c r="H51" s="898"/>
      <c r="I51" s="436"/>
      <c r="J51" s="204"/>
      <c r="K51" s="452"/>
      <c r="L51" s="437"/>
      <c r="M51" s="204"/>
      <c r="N51" s="204"/>
      <c r="O51" s="283"/>
      <c r="P51" s="283"/>
    </row>
    <row r="52" spans="1:16" s="258" customFormat="1">
      <c r="A52" s="899" t="s">
        <v>382</v>
      </c>
      <c r="B52" s="900"/>
      <c r="C52" s="900"/>
      <c r="D52" s="901"/>
      <c r="E52" s="283"/>
      <c r="F52" s="283"/>
      <c r="G52" s="902"/>
      <c r="H52" s="903"/>
      <c r="I52" s="283"/>
      <c r="J52" s="282"/>
      <c r="K52" s="282"/>
      <c r="L52" s="283"/>
      <c r="M52" s="284"/>
      <c r="N52" s="284"/>
      <c r="O52" s="283"/>
      <c r="P52" s="283"/>
    </row>
    <row r="55" spans="1:16">
      <c r="A55" s="5" t="s">
        <v>822</v>
      </c>
      <c r="B55" s="1"/>
      <c r="C55" s="1"/>
      <c r="D55" s="1"/>
      <c r="E55" s="1"/>
      <c r="F55" s="1"/>
    </row>
    <row r="56" spans="1:16">
      <c r="A56" s="453" t="s">
        <v>956</v>
      </c>
      <c r="B56" s="1"/>
      <c r="C56" s="1"/>
      <c r="M56" s="719" t="s">
        <v>313</v>
      </c>
      <c r="N56" s="719"/>
      <c r="O56" s="719"/>
    </row>
    <row r="57" spans="1:16">
      <c r="A57" s="453" t="s">
        <v>1126</v>
      </c>
      <c r="B57" s="1"/>
      <c r="C57" s="1"/>
      <c r="M57" s="719" t="s">
        <v>314</v>
      </c>
      <c r="N57" s="719"/>
      <c r="O57" s="719"/>
    </row>
    <row r="58" spans="1:16">
      <c r="A58" s="1"/>
      <c r="B58" s="1"/>
      <c r="C58" s="1"/>
      <c r="M58" s="719" t="s">
        <v>310</v>
      </c>
      <c r="N58" s="719"/>
      <c r="O58" s="719"/>
    </row>
    <row r="59" spans="1:16">
      <c r="A59" s="1"/>
      <c r="B59" s="1"/>
      <c r="C59" s="1"/>
      <c r="D59" s="1"/>
      <c r="E59" s="1"/>
      <c r="F59" s="1"/>
    </row>
  </sheetData>
  <mergeCells count="69">
    <mergeCell ref="M58:O58"/>
    <mergeCell ref="A51:D51"/>
    <mergeCell ref="G51:H51"/>
    <mergeCell ref="A52:D52"/>
    <mergeCell ref="G52:H52"/>
    <mergeCell ref="M56:O56"/>
    <mergeCell ref="M57:O57"/>
    <mergeCell ref="G50:H50"/>
    <mergeCell ref="G39:H39"/>
    <mergeCell ref="G40:H40"/>
    <mergeCell ref="G41:H41"/>
    <mergeCell ref="G42:H42"/>
    <mergeCell ref="G43:H43"/>
    <mergeCell ref="G45:H45"/>
    <mergeCell ref="G46:H46"/>
    <mergeCell ref="G47:H47"/>
    <mergeCell ref="G48:H48"/>
    <mergeCell ref="G49:H49"/>
    <mergeCell ref="A44:D44"/>
    <mergeCell ref="G44:H44"/>
    <mergeCell ref="J36:J37"/>
    <mergeCell ref="K36:K37"/>
    <mergeCell ref="L36:L37"/>
    <mergeCell ref="M36:N36"/>
    <mergeCell ref="O36:P36"/>
    <mergeCell ref="A38:C38"/>
    <mergeCell ref="G38:H38"/>
    <mergeCell ref="H26:H27"/>
    <mergeCell ref="I26:I27"/>
    <mergeCell ref="J26:K26"/>
    <mergeCell ref="L26:M26"/>
    <mergeCell ref="A33:D33"/>
    <mergeCell ref="A36:C37"/>
    <mergeCell ref="D36:D37"/>
    <mergeCell ref="E36:F36"/>
    <mergeCell ref="G36:H37"/>
    <mergeCell ref="I36:I37"/>
    <mergeCell ref="A26:B26"/>
    <mergeCell ref="C26:C27"/>
    <mergeCell ref="D26:D27"/>
    <mergeCell ref="E26:E27"/>
    <mergeCell ref="F26:F27"/>
    <mergeCell ref="G26:G27"/>
    <mergeCell ref="G17:G18"/>
    <mergeCell ref="A23:D23"/>
    <mergeCell ref="A17:B17"/>
    <mergeCell ref="C17:C18"/>
    <mergeCell ref="D17:D18"/>
    <mergeCell ref="E17:E18"/>
    <mergeCell ref="A14:D14"/>
    <mergeCell ref="H17:H18"/>
    <mergeCell ref="I17:I18"/>
    <mergeCell ref="J17:K17"/>
    <mergeCell ref="L17:M17"/>
    <mergeCell ref="F17:F18"/>
    <mergeCell ref="A2:O2"/>
    <mergeCell ref="A3:O3"/>
    <mergeCell ref="A4:O4"/>
    <mergeCell ref="A5:O5"/>
    <mergeCell ref="A8:B8"/>
    <mergeCell ref="C8:C9"/>
    <mergeCell ref="D8:D9"/>
    <mergeCell ref="E8:E9"/>
    <mergeCell ref="F8:F9"/>
    <mergeCell ref="G8:G9"/>
    <mergeCell ref="H8:H9"/>
    <mergeCell ref="I8:I9"/>
    <mergeCell ref="J8:K8"/>
    <mergeCell ref="L8:M8"/>
  </mergeCells>
  <pageMargins left="0.59055118110236227" right="0.39370078740157483" top="0.59055118110236227" bottom="1.0629921259842521" header="0.31496062992125984" footer="0.31496062992125984"/>
  <pageSetup paperSize="9" scale="52" fitToWidth="0" fitToHeight="0" orientation="landscape" r:id="rId1"/>
  <rowBreaks count="1" manualBreakCount="1">
    <brk id="34" max="15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B67D-AB6F-4895-8703-67AF147A4533}">
  <sheetPr>
    <pageSetUpPr fitToPage="1"/>
  </sheetPr>
  <dimension ref="A1:M49"/>
  <sheetViews>
    <sheetView zoomScale="80" zoomScaleNormal="80" zoomScaleSheetLayoutView="100" workbookViewId="0">
      <selection activeCell="I10" sqref="I10"/>
    </sheetView>
  </sheetViews>
  <sheetFormatPr defaultColWidth="14.44140625" defaultRowHeight="24.6"/>
  <cols>
    <col min="1" max="1" width="10.88671875" style="256" customWidth="1"/>
    <col min="2" max="3" width="14.44140625" style="256"/>
    <col min="4" max="4" width="23.88671875" style="256" customWidth="1"/>
    <col min="5" max="5" width="16.109375" style="256" customWidth="1"/>
    <col min="6" max="6" width="16.44140625" style="256" customWidth="1"/>
    <col min="7" max="7" width="5.109375" style="256" customWidth="1"/>
    <col min="8" max="16384" width="14.44140625" style="256"/>
  </cols>
  <sheetData>
    <row r="1" spans="2:13">
      <c r="F1" s="950" t="s">
        <v>1125</v>
      </c>
      <c r="G1" s="950"/>
    </row>
    <row r="2" spans="2:13">
      <c r="B2" s="944" t="s">
        <v>399</v>
      </c>
      <c r="C2" s="944"/>
      <c r="D2" s="944"/>
      <c r="E2" s="944"/>
      <c r="F2" s="944"/>
      <c r="G2" s="258"/>
      <c r="H2" s="258"/>
      <c r="I2" s="258"/>
      <c r="J2" s="258"/>
      <c r="K2" s="258"/>
      <c r="L2" s="258"/>
      <c r="M2" s="258"/>
    </row>
    <row r="3" spans="2:13" s="258" customFormat="1">
      <c r="B3" s="944" t="s">
        <v>849</v>
      </c>
      <c r="C3" s="944"/>
      <c r="D3" s="944"/>
      <c r="E3" s="944"/>
      <c r="F3" s="944"/>
    </row>
    <row r="4" spans="2:13" s="258" customFormat="1">
      <c r="B4" s="944" t="s">
        <v>768</v>
      </c>
      <c r="C4" s="944"/>
      <c r="D4" s="944"/>
      <c r="E4" s="944"/>
      <c r="F4" s="944"/>
    </row>
    <row r="5" spans="2:13" s="258" customFormat="1">
      <c r="B5" s="944" t="s">
        <v>1037</v>
      </c>
      <c r="C5" s="944"/>
      <c r="D5" s="944"/>
      <c r="E5" s="944"/>
      <c r="F5" s="944"/>
    </row>
    <row r="6" spans="2:13">
      <c r="B6" s="454"/>
      <c r="C6" s="454"/>
      <c r="D6" s="454"/>
      <c r="E6" s="296"/>
      <c r="F6" s="296"/>
      <c r="G6" s="296"/>
      <c r="H6" s="296"/>
      <c r="I6" s="296"/>
      <c r="J6" s="296"/>
      <c r="K6" s="296"/>
    </row>
    <row r="7" spans="2:13" s="258" customFormat="1">
      <c r="B7" s="5" t="s">
        <v>959</v>
      </c>
      <c r="C7" s="5"/>
      <c r="D7" s="296"/>
      <c r="E7" s="296"/>
      <c r="F7" s="296"/>
      <c r="G7" s="296"/>
      <c r="H7" s="296"/>
      <c r="I7" s="296"/>
      <c r="J7" s="296"/>
      <c r="K7" s="296"/>
    </row>
    <row r="8" spans="2:13" s="258" customFormat="1">
      <c r="B8" s="717" t="s">
        <v>2</v>
      </c>
      <c r="C8" s="717"/>
      <c r="D8" s="717"/>
      <c r="E8" s="296" t="s">
        <v>1042</v>
      </c>
      <c r="F8" s="296" t="s">
        <v>960</v>
      </c>
      <c r="G8" s="296"/>
      <c r="H8" s="296"/>
      <c r="I8" s="296"/>
      <c r="J8" s="296"/>
      <c r="K8" s="296"/>
    </row>
    <row r="9" spans="2:13">
      <c r="B9" s="948" t="s">
        <v>961</v>
      </c>
      <c r="C9" s="948"/>
      <c r="D9" s="948"/>
      <c r="E9" s="296"/>
      <c r="F9" s="296"/>
      <c r="G9" s="296"/>
      <c r="H9" s="296"/>
      <c r="I9" s="296"/>
      <c r="J9" s="296"/>
      <c r="K9" s="296"/>
    </row>
    <row r="10" spans="2:13">
      <c r="B10" s="948" t="s">
        <v>962</v>
      </c>
      <c r="C10" s="948"/>
      <c r="D10" s="948"/>
      <c r="E10" s="296"/>
      <c r="F10" s="296"/>
      <c r="G10" s="296"/>
      <c r="H10" s="296"/>
      <c r="I10" s="296"/>
      <c r="J10" s="296"/>
      <c r="K10" s="296"/>
    </row>
    <row r="11" spans="2:13">
      <c r="B11" s="948" t="s">
        <v>963</v>
      </c>
      <c r="C11" s="948"/>
      <c r="D11" s="948"/>
      <c r="E11" s="296"/>
      <c r="F11" s="296"/>
      <c r="G11" s="296"/>
      <c r="H11" s="296"/>
      <c r="I11" s="296"/>
      <c r="J11" s="296"/>
      <c r="K11" s="296"/>
    </row>
    <row r="12" spans="2:13" s="296" customFormat="1" ht="25.2" thickBot="1">
      <c r="B12" s="717" t="s">
        <v>16</v>
      </c>
      <c r="C12" s="717"/>
      <c r="D12" s="717"/>
      <c r="E12" s="455"/>
      <c r="F12" s="455"/>
    </row>
    <row r="13" spans="2:13" s="296" customFormat="1" ht="25.2" thickTop="1">
      <c r="B13" s="38"/>
      <c r="C13" s="38"/>
      <c r="D13" s="38"/>
    </row>
    <row r="14" spans="2:13" s="258" customFormat="1">
      <c r="B14" s="5" t="s">
        <v>964</v>
      </c>
      <c r="C14" s="5"/>
      <c r="D14" s="296"/>
      <c r="E14" s="296"/>
      <c r="F14" s="296"/>
      <c r="G14" s="296"/>
      <c r="H14" s="296"/>
      <c r="I14" s="296"/>
      <c r="J14" s="296"/>
      <c r="K14" s="296"/>
    </row>
    <row r="15" spans="2:13" s="258" customFormat="1">
      <c r="B15" s="717" t="s">
        <v>2</v>
      </c>
      <c r="C15" s="717"/>
      <c r="D15" s="717"/>
      <c r="E15" s="296" t="s">
        <v>1042</v>
      </c>
      <c r="F15" s="296" t="s">
        <v>960</v>
      </c>
      <c r="G15" s="296"/>
      <c r="H15" s="296"/>
      <c r="I15" s="296"/>
      <c r="J15" s="296"/>
      <c r="K15" s="296"/>
    </row>
    <row r="16" spans="2:13">
      <c r="B16" s="948" t="s">
        <v>961</v>
      </c>
      <c r="C16" s="948"/>
      <c r="D16" s="948"/>
      <c r="E16" s="296"/>
      <c r="F16" s="296"/>
      <c r="G16" s="296"/>
      <c r="H16" s="296"/>
      <c r="I16" s="296"/>
      <c r="J16" s="296"/>
      <c r="K16" s="296"/>
    </row>
    <row r="17" spans="2:11">
      <c r="B17" s="948" t="s">
        <v>962</v>
      </c>
      <c r="C17" s="948"/>
      <c r="D17" s="948"/>
      <c r="E17" s="296"/>
      <c r="F17" s="296"/>
      <c r="G17" s="296"/>
      <c r="H17" s="296"/>
      <c r="I17" s="296"/>
      <c r="J17" s="296"/>
      <c r="K17" s="296"/>
    </row>
    <row r="18" spans="2:11">
      <c r="B18" s="948" t="s">
        <v>963</v>
      </c>
      <c r="C18" s="948"/>
      <c r="D18" s="948"/>
      <c r="E18" s="296"/>
      <c r="F18" s="296"/>
      <c r="G18" s="296"/>
      <c r="H18" s="296"/>
      <c r="I18" s="296"/>
      <c r="J18" s="296"/>
      <c r="K18" s="296"/>
    </row>
    <row r="19" spans="2:11" s="296" customFormat="1" ht="25.2" thickBot="1">
      <c r="B19" s="717" t="s">
        <v>16</v>
      </c>
      <c r="C19" s="717"/>
      <c r="D19" s="717"/>
      <c r="E19" s="455"/>
      <c r="F19" s="455"/>
    </row>
    <row r="20" spans="2:11" ht="25.2" thickTop="1">
      <c r="B20" s="948"/>
      <c r="C20" s="948"/>
      <c r="D20" s="948"/>
      <c r="E20" s="296"/>
      <c r="F20" s="296"/>
      <c r="G20" s="296"/>
      <c r="H20" s="296"/>
      <c r="I20" s="296"/>
      <c r="J20" s="296"/>
      <c r="K20" s="296"/>
    </row>
    <row r="21" spans="2:11">
      <c r="B21" s="949" t="s">
        <v>965</v>
      </c>
      <c r="C21" s="949"/>
      <c r="D21" s="949"/>
      <c r="E21" s="296"/>
      <c r="F21" s="296"/>
      <c r="G21" s="296"/>
      <c r="H21" s="296"/>
      <c r="I21" s="296"/>
      <c r="J21" s="296"/>
      <c r="K21" s="296"/>
    </row>
    <row r="22" spans="2:11" s="258" customFormat="1">
      <c r="B22" s="717" t="s">
        <v>2</v>
      </c>
      <c r="C22" s="717"/>
      <c r="D22" s="717"/>
      <c r="E22" s="296" t="s">
        <v>1042</v>
      </c>
      <c r="F22" s="296" t="s">
        <v>960</v>
      </c>
      <c r="G22" s="296"/>
      <c r="H22" s="296"/>
      <c r="I22" s="296"/>
      <c r="J22" s="296"/>
      <c r="K22" s="296"/>
    </row>
    <row r="23" spans="2:11">
      <c r="B23" s="948" t="s">
        <v>966</v>
      </c>
      <c r="C23" s="948"/>
      <c r="D23" s="948"/>
      <c r="E23" s="296"/>
      <c r="F23" s="296"/>
      <c r="G23" s="296"/>
      <c r="H23" s="296"/>
      <c r="I23" s="296"/>
      <c r="J23" s="296"/>
      <c r="K23" s="296"/>
    </row>
    <row r="24" spans="2:11">
      <c r="B24" s="948" t="s">
        <v>967</v>
      </c>
      <c r="C24" s="948"/>
      <c r="D24" s="948"/>
      <c r="E24" s="296"/>
      <c r="F24" s="296"/>
      <c r="G24" s="296"/>
      <c r="H24" s="296"/>
      <c r="I24" s="296"/>
      <c r="J24" s="296"/>
      <c r="K24" s="296"/>
    </row>
    <row r="25" spans="2:11" s="296" customFormat="1" ht="25.2" thickBot="1">
      <c r="B25" s="717" t="s">
        <v>16</v>
      </c>
      <c r="C25" s="717"/>
      <c r="D25" s="717"/>
      <c r="E25" s="455"/>
      <c r="F25" s="455"/>
    </row>
    <row r="26" spans="2:11" ht="25.2" thickTop="1">
      <c r="B26" s="948"/>
      <c r="C26" s="948"/>
      <c r="D26" s="948"/>
      <c r="E26" s="296"/>
      <c r="F26" s="296"/>
      <c r="G26" s="296"/>
      <c r="H26" s="296"/>
      <c r="I26" s="296"/>
      <c r="J26" s="296"/>
      <c r="K26" s="296"/>
    </row>
    <row r="27" spans="2:11">
      <c r="B27" s="5" t="s">
        <v>968</v>
      </c>
      <c r="C27" s="5"/>
      <c r="D27" s="5"/>
      <c r="E27" s="296"/>
      <c r="F27" s="296"/>
      <c r="G27" s="296"/>
      <c r="H27" s="296"/>
      <c r="I27" s="296"/>
      <c r="J27" s="296"/>
      <c r="K27" s="296"/>
    </row>
    <row r="28" spans="2:11" s="258" customFormat="1">
      <c r="B28" s="717" t="s">
        <v>2</v>
      </c>
      <c r="C28" s="717"/>
      <c r="D28" s="717"/>
      <c r="E28" s="296" t="s">
        <v>1042</v>
      </c>
      <c r="F28" s="296" t="s">
        <v>960</v>
      </c>
      <c r="G28" s="296"/>
      <c r="H28" s="296"/>
      <c r="I28" s="296"/>
      <c r="J28" s="296"/>
      <c r="K28" s="296"/>
    </row>
    <row r="29" spans="2:11">
      <c r="B29" s="948" t="s">
        <v>961</v>
      </c>
      <c r="C29" s="948"/>
      <c r="D29" s="948"/>
      <c r="E29" s="296"/>
      <c r="F29" s="296"/>
      <c r="G29" s="296"/>
      <c r="H29" s="296"/>
      <c r="I29" s="296"/>
      <c r="J29" s="296"/>
      <c r="K29" s="296"/>
    </row>
    <row r="30" spans="2:11">
      <c r="B30" s="948" t="s">
        <v>962</v>
      </c>
      <c r="C30" s="948"/>
      <c r="D30" s="948"/>
      <c r="E30" s="296"/>
      <c r="F30" s="296"/>
      <c r="G30" s="296"/>
      <c r="H30" s="296"/>
      <c r="I30" s="296"/>
      <c r="J30" s="296"/>
      <c r="K30" s="296"/>
    </row>
    <row r="31" spans="2:11">
      <c r="B31" s="948" t="s">
        <v>963</v>
      </c>
      <c r="C31" s="948"/>
      <c r="D31" s="948"/>
      <c r="E31" s="296"/>
      <c r="F31" s="296"/>
      <c r="G31" s="296"/>
      <c r="H31" s="296"/>
      <c r="I31" s="296"/>
      <c r="J31" s="296"/>
      <c r="K31" s="296"/>
    </row>
    <row r="32" spans="2:11" s="296" customFormat="1" ht="25.2" thickBot="1">
      <c r="B32" s="717" t="s">
        <v>16</v>
      </c>
      <c r="C32" s="717"/>
      <c r="D32" s="717"/>
      <c r="E32" s="455"/>
      <c r="F32" s="455"/>
    </row>
    <row r="33" spans="1:11" ht="25.2" thickTop="1">
      <c r="B33" s="948"/>
      <c r="C33" s="948"/>
      <c r="D33" s="948"/>
      <c r="E33" s="296"/>
      <c r="F33" s="296"/>
      <c r="G33" s="296"/>
      <c r="H33" s="296"/>
      <c r="I33" s="296"/>
      <c r="J33" s="296"/>
      <c r="K33" s="296"/>
    </row>
    <row r="34" spans="1:11">
      <c r="A34" s="5" t="s">
        <v>1127</v>
      </c>
      <c r="B34" s="1"/>
      <c r="C34" s="1"/>
      <c r="D34" s="1"/>
      <c r="E34" s="296"/>
      <c r="F34" s="296"/>
      <c r="G34" s="296"/>
      <c r="H34" s="296"/>
      <c r="I34" s="296"/>
      <c r="J34" s="296"/>
      <c r="K34" s="296"/>
    </row>
    <row r="35" spans="1:11">
      <c r="B35" s="1"/>
      <c r="C35" s="1"/>
      <c r="D35" s="1"/>
      <c r="E35" s="296"/>
      <c r="F35" s="296"/>
      <c r="G35" s="296"/>
      <c r="H35" s="296"/>
      <c r="I35" s="296"/>
      <c r="J35" s="296"/>
      <c r="K35" s="296"/>
    </row>
    <row r="36" spans="1:11">
      <c r="B36" s="1"/>
      <c r="C36" s="1"/>
      <c r="E36" s="1" t="s">
        <v>313</v>
      </c>
      <c r="F36" s="1"/>
      <c r="G36" s="296"/>
      <c r="H36" s="296"/>
      <c r="I36" s="296"/>
      <c r="J36" s="296"/>
      <c r="K36" s="296"/>
    </row>
    <row r="37" spans="1:11">
      <c r="B37" s="1"/>
      <c r="C37" s="1"/>
      <c r="E37" s="1" t="s">
        <v>314</v>
      </c>
      <c r="F37" s="1"/>
      <c r="G37" s="296"/>
      <c r="H37" s="296"/>
      <c r="I37" s="296"/>
      <c r="J37" s="296"/>
      <c r="K37" s="296"/>
    </row>
    <row r="38" spans="1:11">
      <c r="B38" s="1"/>
      <c r="C38" s="1"/>
      <c r="E38" s="1" t="s">
        <v>310</v>
      </c>
      <c r="F38" s="1"/>
      <c r="G38" s="296"/>
      <c r="H38" s="296"/>
      <c r="I38" s="296"/>
      <c r="J38" s="296"/>
      <c r="K38" s="296"/>
    </row>
    <row r="39" spans="1:11">
      <c r="B39" s="1"/>
      <c r="C39" s="1"/>
      <c r="D39" s="454"/>
      <c r="E39" s="296"/>
      <c r="F39" s="296"/>
      <c r="G39" s="296"/>
      <c r="H39" s="296"/>
      <c r="I39" s="296"/>
      <c r="J39" s="296"/>
      <c r="K39" s="296"/>
    </row>
    <row r="40" spans="1:11">
      <c r="B40" s="1"/>
      <c r="C40" s="1"/>
      <c r="D40" s="454"/>
      <c r="E40" s="296"/>
      <c r="F40" s="296"/>
      <c r="G40" s="296"/>
      <c r="H40" s="296"/>
      <c r="I40" s="296"/>
      <c r="J40" s="296"/>
      <c r="K40" s="296"/>
    </row>
    <row r="41" spans="1:11">
      <c r="B41" s="1"/>
      <c r="C41" s="1"/>
      <c r="D41" s="454"/>
      <c r="E41" s="296"/>
      <c r="F41" s="296"/>
      <c r="G41" s="296"/>
      <c r="H41" s="296"/>
      <c r="I41" s="296"/>
      <c r="J41" s="296"/>
      <c r="K41" s="296"/>
    </row>
    <row r="42" spans="1:11">
      <c r="B42" s="1"/>
      <c r="C42" s="1"/>
      <c r="D42" s="454"/>
      <c r="E42" s="296"/>
      <c r="F42" s="296"/>
      <c r="G42" s="296"/>
      <c r="H42" s="296"/>
      <c r="I42" s="296"/>
      <c r="J42" s="296"/>
      <c r="K42" s="296"/>
    </row>
    <row r="43" spans="1:11">
      <c r="B43" s="1"/>
      <c r="C43" s="1"/>
      <c r="D43" s="454"/>
      <c r="E43" s="296"/>
      <c r="F43" s="296"/>
      <c r="G43" s="296"/>
      <c r="H43" s="296"/>
      <c r="I43" s="296"/>
      <c r="J43" s="296"/>
      <c r="K43" s="296"/>
    </row>
    <row r="45" spans="1:11">
      <c r="C45" s="1"/>
      <c r="D45" s="1"/>
      <c r="E45" s="1"/>
      <c r="F45" s="1"/>
    </row>
    <row r="46" spans="1:11">
      <c r="B46" s="1"/>
      <c r="C46" s="1"/>
    </row>
    <row r="47" spans="1:11">
      <c r="B47" s="1"/>
      <c r="C47" s="1"/>
    </row>
    <row r="48" spans="1:11">
      <c r="B48" s="1"/>
      <c r="C48" s="1"/>
    </row>
    <row r="49" spans="2:6">
      <c r="B49" s="1"/>
      <c r="C49" s="1"/>
      <c r="D49" s="1"/>
      <c r="E49" s="1"/>
      <c r="F49" s="1"/>
    </row>
  </sheetData>
  <mergeCells count="28">
    <mergeCell ref="B30:D30"/>
    <mergeCell ref="B31:D31"/>
    <mergeCell ref="B32:D32"/>
    <mergeCell ref="B33:D33"/>
    <mergeCell ref="B23:D23"/>
    <mergeCell ref="B24:D24"/>
    <mergeCell ref="B25:D25"/>
    <mergeCell ref="B26:D26"/>
    <mergeCell ref="B28:D28"/>
    <mergeCell ref="B29:D29"/>
    <mergeCell ref="B22:D22"/>
    <mergeCell ref="B9:D9"/>
    <mergeCell ref="B10:D10"/>
    <mergeCell ref="B11:D11"/>
    <mergeCell ref="B12:D12"/>
    <mergeCell ref="B15:D15"/>
    <mergeCell ref="B16:D16"/>
    <mergeCell ref="B17:D17"/>
    <mergeCell ref="B18:D18"/>
    <mergeCell ref="B19:D19"/>
    <mergeCell ref="B20:D20"/>
    <mergeCell ref="B21:D21"/>
    <mergeCell ref="B8:D8"/>
    <mergeCell ref="F1:G1"/>
    <mergeCell ref="B2:F2"/>
    <mergeCell ref="B3:F3"/>
    <mergeCell ref="B4:F4"/>
    <mergeCell ref="B5:F5"/>
  </mergeCells>
  <pageMargins left="0.59055118110236227" right="0.59055118110236227" top="0.59055118110236227" bottom="0.39370078740157483" header="0.31496062992125984" footer="0.31496062992125984"/>
  <pageSetup paperSize="9" scale="8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38"/>
  <sheetViews>
    <sheetView zoomScale="80" zoomScaleNormal="80" workbookViewId="0">
      <selection activeCell="H17" sqref="H17"/>
    </sheetView>
  </sheetViews>
  <sheetFormatPr defaultColWidth="8.77734375" defaultRowHeight="24.6"/>
  <cols>
    <col min="1" max="1" width="5.77734375" style="38" customWidth="1"/>
    <col min="2" max="2" width="14.33203125" style="1" customWidth="1"/>
    <col min="3" max="3" width="7" style="17" customWidth="1"/>
    <col min="4" max="4" width="14.109375" style="17" customWidth="1"/>
    <col min="5" max="6" width="2.6640625" style="17" customWidth="1"/>
    <col min="7" max="7" width="13.77734375" style="457" customWidth="1"/>
    <col min="8" max="8" width="29.77734375" style="1" customWidth="1"/>
    <col min="9" max="9" width="13.109375" style="1" bestFit="1" customWidth="1"/>
    <col min="10" max="10" width="9.88671875" style="17" customWidth="1"/>
    <col min="11" max="11" width="8.6640625" style="1" customWidth="1"/>
    <col min="12" max="14" width="2.6640625" style="17" customWidth="1"/>
    <col min="15" max="15" width="28.44140625" style="14" customWidth="1"/>
    <col min="16" max="16" width="4.33203125" style="17" hidden="1" customWidth="1"/>
    <col min="17" max="17" width="5.109375" style="17" hidden="1" customWidth="1"/>
    <col min="18" max="18" width="12.109375" style="1" hidden="1" customWidth="1"/>
    <col min="19" max="19" width="14" style="457" customWidth="1"/>
    <col min="20" max="20" width="11.109375" style="457" bestFit="1" customWidth="1"/>
    <col min="21" max="21" width="15.6640625" style="457" customWidth="1"/>
    <col min="22" max="16384" width="8.77734375" style="1"/>
  </cols>
  <sheetData>
    <row r="1" spans="1:18" s="457" customFormat="1">
      <c r="A1" s="38"/>
      <c r="B1" s="1"/>
      <c r="C1" s="17"/>
      <c r="D1" s="17"/>
      <c r="E1" s="17"/>
      <c r="F1" s="17"/>
      <c r="H1" s="1"/>
      <c r="I1" s="1"/>
      <c r="J1" s="17"/>
      <c r="K1" s="1"/>
      <c r="L1" s="17"/>
      <c r="M1" s="17"/>
      <c r="N1" s="17"/>
      <c r="O1" s="257" t="s">
        <v>990</v>
      </c>
      <c r="P1" s="9"/>
      <c r="Q1" s="17"/>
      <c r="R1" s="1"/>
    </row>
    <row r="2" spans="1:18" s="457" customFormat="1">
      <c r="A2" s="717" t="s">
        <v>399</v>
      </c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  <c r="O2" s="717"/>
      <c r="P2" s="17"/>
      <c r="Q2" s="17"/>
      <c r="R2" s="1"/>
    </row>
    <row r="3" spans="1:18" s="457" customFormat="1">
      <c r="A3" s="717" t="s">
        <v>849</v>
      </c>
      <c r="B3" s="717"/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717"/>
      <c r="N3" s="717"/>
      <c r="O3" s="717"/>
      <c r="P3" s="17"/>
      <c r="Q3" s="17"/>
      <c r="R3" s="1"/>
    </row>
    <row r="4" spans="1:18" s="457" customFormat="1">
      <c r="A4" s="717" t="s">
        <v>975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17"/>
      <c r="Q4" s="17"/>
      <c r="R4" s="1"/>
    </row>
    <row r="5" spans="1:18" s="457" customFormat="1">
      <c r="A5" s="717" t="s">
        <v>1037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717"/>
      <c r="P5" s="17"/>
      <c r="Q5" s="17"/>
      <c r="R5" s="1"/>
    </row>
    <row r="7" spans="1:18" s="457" customFormat="1" ht="38.25" customHeight="1">
      <c r="A7" s="954" t="s">
        <v>991</v>
      </c>
      <c r="B7" s="957" t="s">
        <v>976</v>
      </c>
      <c r="C7" s="737" t="s">
        <v>992</v>
      </c>
      <c r="D7" s="957" t="s">
        <v>977</v>
      </c>
      <c r="E7" s="951" t="s">
        <v>978</v>
      </c>
      <c r="F7" s="951" t="s">
        <v>979</v>
      </c>
      <c r="G7" s="960" t="s">
        <v>980</v>
      </c>
      <c r="H7" s="737" t="s">
        <v>981</v>
      </c>
      <c r="I7" s="737" t="s">
        <v>993</v>
      </c>
      <c r="J7" s="957" t="s">
        <v>982</v>
      </c>
      <c r="K7" s="957" t="s">
        <v>16</v>
      </c>
      <c r="L7" s="951" t="s">
        <v>983</v>
      </c>
      <c r="M7" s="951" t="s">
        <v>984</v>
      </c>
      <c r="N7" s="951" t="s">
        <v>985</v>
      </c>
      <c r="O7" s="954" t="s">
        <v>986</v>
      </c>
      <c r="P7" s="864" t="s">
        <v>987</v>
      </c>
      <c r="Q7" s="864"/>
      <c r="R7" s="954" t="s">
        <v>21</v>
      </c>
    </row>
    <row r="8" spans="1:18" s="457" customFormat="1" ht="38.25" customHeight="1">
      <c r="A8" s="958"/>
      <c r="B8" s="958"/>
      <c r="C8" s="738"/>
      <c r="D8" s="958"/>
      <c r="E8" s="952"/>
      <c r="F8" s="952"/>
      <c r="G8" s="961"/>
      <c r="H8" s="738"/>
      <c r="I8" s="738"/>
      <c r="J8" s="958"/>
      <c r="K8" s="958"/>
      <c r="L8" s="952"/>
      <c r="M8" s="952"/>
      <c r="N8" s="952"/>
      <c r="O8" s="955"/>
      <c r="P8" s="864" t="s">
        <v>988</v>
      </c>
      <c r="Q8" s="864" t="s">
        <v>989</v>
      </c>
      <c r="R8" s="955"/>
    </row>
    <row r="9" spans="1:18" s="457" customFormat="1" ht="38.25" customHeight="1">
      <c r="A9" s="959"/>
      <c r="B9" s="959"/>
      <c r="C9" s="739"/>
      <c r="D9" s="959"/>
      <c r="E9" s="953"/>
      <c r="F9" s="953"/>
      <c r="G9" s="962"/>
      <c r="H9" s="739"/>
      <c r="I9" s="739"/>
      <c r="J9" s="959"/>
      <c r="K9" s="959"/>
      <c r="L9" s="953"/>
      <c r="M9" s="953"/>
      <c r="N9" s="953"/>
      <c r="O9" s="956"/>
      <c r="P9" s="864"/>
      <c r="Q9" s="864"/>
      <c r="R9" s="956"/>
    </row>
    <row r="10" spans="1:18" s="457" customFormat="1">
      <c r="A10" s="458"/>
      <c r="B10" s="241"/>
      <c r="C10" s="459"/>
      <c r="D10" s="459"/>
      <c r="E10" s="460"/>
      <c r="F10" s="459"/>
      <c r="G10" s="174"/>
      <c r="H10" s="241"/>
      <c r="I10" s="174"/>
      <c r="J10" s="461"/>
      <c r="K10" s="462"/>
      <c r="L10" s="460"/>
      <c r="M10" s="459"/>
      <c r="N10" s="459"/>
      <c r="O10" s="463"/>
      <c r="P10" s="464"/>
      <c r="Q10" s="464"/>
      <c r="R10" s="463"/>
    </row>
    <row r="11" spans="1:18" s="457" customFormat="1">
      <c r="A11" s="253"/>
      <c r="B11" s="465"/>
      <c r="C11" s="466"/>
      <c r="D11" s="466"/>
      <c r="E11" s="466"/>
      <c r="F11" s="466"/>
      <c r="G11" s="191"/>
      <c r="H11" s="244"/>
      <c r="I11" s="244"/>
      <c r="J11" s="466"/>
      <c r="K11" s="244"/>
      <c r="L11" s="466"/>
      <c r="M11" s="466"/>
      <c r="N11" s="466"/>
      <c r="O11" s="467"/>
      <c r="P11" s="468"/>
      <c r="Q11" s="468"/>
      <c r="R11" s="467"/>
    </row>
    <row r="12" spans="1:18" s="457" customFormat="1">
      <c r="A12" s="253"/>
      <c r="B12" s="243"/>
      <c r="C12" s="466"/>
      <c r="D12" s="466"/>
      <c r="E12" s="466"/>
      <c r="F12" s="466"/>
      <c r="G12" s="191"/>
      <c r="H12" s="244"/>
      <c r="I12" s="244"/>
      <c r="J12" s="466"/>
      <c r="K12" s="244"/>
      <c r="L12" s="466"/>
      <c r="M12" s="466"/>
      <c r="N12" s="466"/>
      <c r="O12" s="467"/>
      <c r="P12" s="468"/>
      <c r="Q12" s="468"/>
      <c r="R12" s="467"/>
    </row>
    <row r="13" spans="1:18" s="457" customFormat="1">
      <c r="A13" s="253"/>
      <c r="B13" s="243"/>
      <c r="C13" s="466"/>
      <c r="D13" s="466"/>
      <c r="E13" s="466"/>
      <c r="F13" s="466"/>
      <c r="G13" s="191"/>
      <c r="H13" s="244"/>
      <c r="I13" s="244"/>
      <c r="J13" s="466"/>
      <c r="K13" s="244"/>
      <c r="L13" s="466"/>
      <c r="M13" s="466"/>
      <c r="N13" s="466"/>
      <c r="O13" s="467"/>
      <c r="P13" s="468"/>
      <c r="Q13" s="468"/>
      <c r="R13" s="467"/>
    </row>
    <row r="14" spans="1:18" s="457" customFormat="1">
      <c r="A14" s="253"/>
      <c r="B14" s="243"/>
      <c r="C14" s="466"/>
      <c r="D14" s="466"/>
      <c r="E14" s="466"/>
      <c r="F14" s="466"/>
      <c r="G14" s="191"/>
      <c r="H14" s="244"/>
      <c r="I14" s="244"/>
      <c r="J14" s="466"/>
      <c r="K14" s="244"/>
      <c r="L14" s="466"/>
      <c r="M14" s="466"/>
      <c r="N14" s="466"/>
      <c r="O14" s="467"/>
      <c r="P14" s="468"/>
      <c r="Q14" s="468"/>
      <c r="R14" s="467"/>
    </row>
    <row r="15" spans="1:18" s="457" customFormat="1">
      <c r="A15" s="253"/>
      <c r="B15" s="243"/>
      <c r="C15" s="466"/>
      <c r="D15" s="466"/>
      <c r="E15" s="466"/>
      <c r="F15" s="466"/>
      <c r="G15" s="191"/>
      <c r="H15" s="244"/>
      <c r="I15" s="244"/>
      <c r="J15" s="466"/>
      <c r="K15" s="244"/>
      <c r="L15" s="466"/>
      <c r="M15" s="466"/>
      <c r="N15" s="466"/>
      <c r="O15" s="467"/>
      <c r="P15" s="468"/>
      <c r="Q15" s="468"/>
      <c r="R15" s="467"/>
    </row>
    <row r="16" spans="1:18" s="457" customFormat="1">
      <c r="A16" s="253"/>
      <c r="B16" s="243"/>
      <c r="C16" s="466"/>
      <c r="D16" s="466"/>
      <c r="E16" s="466"/>
      <c r="F16" s="466"/>
      <c r="G16" s="191"/>
      <c r="H16" s="244"/>
      <c r="I16" s="244"/>
      <c r="J16" s="466"/>
      <c r="K16" s="244"/>
      <c r="L16" s="466"/>
      <c r="M16" s="466"/>
      <c r="N16" s="466"/>
      <c r="O16" s="467"/>
      <c r="P16" s="468"/>
      <c r="Q16" s="468"/>
      <c r="R16" s="467"/>
    </row>
    <row r="17" spans="1:21" s="457" customFormat="1">
      <c r="A17" s="253"/>
      <c r="B17" s="243"/>
      <c r="C17" s="466"/>
      <c r="D17" s="466"/>
      <c r="E17" s="466"/>
      <c r="F17" s="466"/>
      <c r="G17" s="191"/>
      <c r="H17" s="244"/>
      <c r="I17" s="244"/>
      <c r="J17" s="466"/>
      <c r="K17" s="244"/>
      <c r="L17" s="466"/>
      <c r="M17" s="466"/>
      <c r="N17" s="466"/>
      <c r="O17" s="467"/>
      <c r="P17" s="468"/>
      <c r="Q17" s="468"/>
      <c r="R17" s="467"/>
    </row>
    <row r="18" spans="1:21" s="457" customFormat="1">
      <c r="A18" s="253"/>
      <c r="B18" s="243"/>
      <c r="C18" s="466"/>
      <c r="D18" s="466"/>
      <c r="E18" s="466"/>
      <c r="F18" s="466"/>
      <c r="G18" s="191"/>
      <c r="H18" s="244"/>
      <c r="I18" s="244"/>
      <c r="J18" s="466"/>
      <c r="K18" s="244"/>
      <c r="L18" s="466"/>
      <c r="M18" s="466"/>
      <c r="N18" s="466"/>
      <c r="O18" s="467"/>
      <c r="P18" s="468"/>
      <c r="Q18" s="468"/>
      <c r="R18" s="467"/>
    </row>
    <row r="19" spans="1:21" s="457" customFormat="1">
      <c r="A19" s="253"/>
      <c r="B19" s="243"/>
      <c r="C19" s="466"/>
      <c r="D19" s="466"/>
      <c r="E19" s="466"/>
      <c r="F19" s="466"/>
      <c r="G19" s="191"/>
      <c r="H19" s="244"/>
      <c r="I19" s="244"/>
      <c r="J19" s="466"/>
      <c r="K19" s="244"/>
      <c r="L19" s="466"/>
      <c r="M19" s="466"/>
      <c r="N19" s="466"/>
      <c r="O19" s="467"/>
      <c r="P19" s="468"/>
      <c r="Q19" s="468"/>
      <c r="R19" s="467"/>
    </row>
    <row r="20" spans="1:21" s="457" customFormat="1">
      <c r="A20" s="253"/>
      <c r="B20" s="244"/>
      <c r="C20" s="466"/>
      <c r="D20" s="466"/>
      <c r="E20" s="466"/>
      <c r="F20" s="466"/>
      <c r="G20" s="191"/>
      <c r="H20" s="244"/>
      <c r="I20" s="244"/>
      <c r="J20" s="466"/>
      <c r="K20" s="244"/>
      <c r="L20" s="466"/>
      <c r="M20" s="466"/>
      <c r="N20" s="466"/>
      <c r="O20" s="467"/>
      <c r="P20" s="468"/>
      <c r="Q20" s="468"/>
      <c r="R20" s="467"/>
    </row>
    <row r="21" spans="1:21">
      <c r="A21" s="714" t="s">
        <v>16</v>
      </c>
      <c r="B21" s="729"/>
      <c r="C21" s="729"/>
      <c r="D21" s="729"/>
      <c r="E21" s="729"/>
      <c r="F21" s="715"/>
      <c r="G21" s="196">
        <f>SUM(G10:G20)</f>
        <v>0</v>
      </c>
      <c r="H21" s="196"/>
      <c r="I21" s="196">
        <f>SUM(I10:I20)</f>
        <v>0</v>
      </c>
      <c r="J21" s="469">
        <f>SUM(J10:J20)</f>
        <v>0</v>
      </c>
      <c r="K21" s="196">
        <f>SUM(K10:K20)</f>
        <v>0</v>
      </c>
      <c r="L21" s="470"/>
      <c r="M21" s="471"/>
      <c r="N21" s="471"/>
      <c r="O21" s="472"/>
      <c r="P21" s="473"/>
      <c r="Q21" s="473"/>
      <c r="R21" s="472"/>
    </row>
    <row r="22" spans="1:21" ht="13.5" customHeight="1"/>
    <row r="23" spans="1:21">
      <c r="J23" s="1" t="s">
        <v>313</v>
      </c>
    </row>
    <row r="24" spans="1:21">
      <c r="J24" s="1" t="s">
        <v>314</v>
      </c>
    </row>
    <row r="25" spans="1:21">
      <c r="J25" s="1" t="s">
        <v>310</v>
      </c>
    </row>
    <row r="26" spans="1:21">
      <c r="A26" s="1"/>
      <c r="C26" s="1"/>
      <c r="D26" s="1"/>
      <c r="E26" s="1"/>
      <c r="F26" s="1"/>
      <c r="G26" s="1"/>
      <c r="J26" s="1"/>
      <c r="L26" s="1"/>
      <c r="M26" s="1"/>
      <c r="N26" s="1"/>
      <c r="T26" s="1"/>
      <c r="U26" s="1"/>
    </row>
    <row r="27" spans="1:21">
      <c r="A27" s="1"/>
      <c r="C27" s="1"/>
      <c r="D27" s="1"/>
      <c r="E27" s="1"/>
      <c r="F27" s="1"/>
      <c r="G27" s="1"/>
      <c r="J27" s="1"/>
      <c r="L27" s="1"/>
      <c r="M27" s="1"/>
      <c r="N27" s="1"/>
      <c r="T27" s="1"/>
      <c r="U27" s="1"/>
    </row>
    <row r="28" spans="1:21">
      <c r="A28" s="1"/>
      <c r="C28" s="1"/>
      <c r="D28" s="1"/>
      <c r="E28" s="1"/>
      <c r="F28" s="1"/>
      <c r="G28" s="1"/>
      <c r="J28" s="1"/>
      <c r="L28" s="1"/>
      <c r="M28" s="1"/>
      <c r="N28" s="1"/>
      <c r="T28" s="1"/>
      <c r="U28" s="1"/>
    </row>
    <row r="29" spans="1:21">
      <c r="A29" s="1"/>
      <c r="C29" s="1"/>
      <c r="D29" s="1"/>
      <c r="E29" s="1"/>
      <c r="F29" s="1"/>
      <c r="G29" s="1"/>
      <c r="J29" s="1"/>
      <c r="L29" s="1"/>
      <c r="M29" s="1"/>
      <c r="N29" s="1"/>
      <c r="T29" s="1"/>
      <c r="U29" s="1"/>
    </row>
    <row r="30" spans="1:21">
      <c r="A30" s="1"/>
      <c r="C30" s="1"/>
      <c r="D30" s="1"/>
      <c r="E30" s="1"/>
      <c r="F30" s="1"/>
      <c r="G30" s="1"/>
      <c r="J30" s="1"/>
      <c r="L30" s="1"/>
      <c r="M30" s="1"/>
      <c r="N30" s="1"/>
      <c r="T30" s="1"/>
      <c r="U30" s="1"/>
    </row>
    <row r="32" spans="1:21">
      <c r="A32" s="1"/>
      <c r="C32" s="1"/>
      <c r="D32" s="1"/>
      <c r="E32" s="1"/>
      <c r="F32" s="1"/>
      <c r="G32" s="1"/>
      <c r="J32" s="1"/>
      <c r="L32" s="1"/>
      <c r="M32" s="1"/>
      <c r="N32" s="1"/>
      <c r="T32" s="1"/>
      <c r="U32" s="1"/>
    </row>
    <row r="33" spans="15:19" s="1" customFormat="1">
      <c r="O33" s="14"/>
      <c r="P33" s="17"/>
      <c r="Q33" s="17"/>
      <c r="S33" s="457"/>
    </row>
    <row r="34" spans="15:19" s="1" customFormat="1">
      <c r="O34" s="14"/>
      <c r="P34" s="17"/>
      <c r="Q34" s="17"/>
      <c r="S34" s="457"/>
    </row>
    <row r="35" spans="15:19" s="1" customFormat="1">
      <c r="O35" s="14"/>
      <c r="P35" s="17"/>
      <c r="Q35" s="17"/>
      <c r="S35" s="457"/>
    </row>
    <row r="36" spans="15:19" s="1" customFormat="1">
      <c r="O36" s="14"/>
      <c r="P36" s="17"/>
      <c r="Q36" s="17"/>
      <c r="S36" s="457"/>
    </row>
    <row r="37" spans="15:19" s="1" customFormat="1">
      <c r="O37" s="14"/>
      <c r="P37" s="17"/>
      <c r="Q37" s="17"/>
      <c r="S37" s="457"/>
    </row>
    <row r="38" spans="15:19" s="1" customFormat="1">
      <c r="O38" s="14"/>
      <c r="P38" s="17"/>
      <c r="Q38" s="17"/>
      <c r="S38" s="457"/>
    </row>
  </sheetData>
  <mergeCells count="24">
    <mergeCell ref="R7:R9"/>
    <mergeCell ref="P8:P9"/>
    <mergeCell ref="Q8:Q9"/>
    <mergeCell ref="A2:O2"/>
    <mergeCell ref="A4:O4"/>
    <mergeCell ref="A5:O5"/>
    <mergeCell ref="A7:A9"/>
    <mergeCell ref="B7:B9"/>
    <mergeCell ref="D7:D9"/>
    <mergeCell ref="E7:E9"/>
    <mergeCell ref="F7:F9"/>
    <mergeCell ref="G7:G9"/>
    <mergeCell ref="H7:H9"/>
    <mergeCell ref="A3:O3"/>
    <mergeCell ref="C7:C9"/>
    <mergeCell ref="I7:I9"/>
    <mergeCell ref="A21:F21"/>
    <mergeCell ref="M7:M9"/>
    <mergeCell ref="N7:N9"/>
    <mergeCell ref="O7:O9"/>
    <mergeCell ref="P7:Q7"/>
    <mergeCell ref="J7:J9"/>
    <mergeCell ref="K7:K9"/>
    <mergeCell ref="L7:L9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>
      <selection activeCell="F19" sqref="F19"/>
    </sheetView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view="pageBreakPreview" zoomScaleNormal="100" zoomScaleSheetLayoutView="100" workbookViewId="0">
      <selection activeCell="F11" sqref="F11"/>
    </sheetView>
  </sheetViews>
  <sheetFormatPr defaultColWidth="9" defaultRowHeight="24.6"/>
  <cols>
    <col min="1" max="1" width="3.6640625" style="17" customWidth="1"/>
    <col min="2" max="2" width="30.77734375" style="1" customWidth="1"/>
    <col min="3" max="3" width="31.33203125" style="1" customWidth="1"/>
    <col min="4" max="4" width="13.88671875" style="1" customWidth="1"/>
    <col min="5" max="5" width="9.33203125" style="1" customWidth="1"/>
    <col min="6" max="6" width="11.77734375" style="1" customWidth="1"/>
    <col min="7" max="7" width="14.109375" style="1" customWidth="1"/>
    <col min="8" max="8" width="21.88671875" style="1" customWidth="1"/>
    <col min="9" max="9" width="12.88671875" style="1" customWidth="1"/>
    <col min="10" max="10" width="11.88671875" style="1" customWidth="1"/>
    <col min="11" max="16384" width="9" style="1"/>
  </cols>
  <sheetData>
    <row r="1" spans="1:10">
      <c r="G1" s="37" t="s">
        <v>312</v>
      </c>
    </row>
    <row r="2" spans="1:10" ht="23.4" customHeight="1">
      <c r="A2" s="717" t="s">
        <v>399</v>
      </c>
      <c r="B2" s="717"/>
      <c r="C2" s="717"/>
      <c r="D2" s="717"/>
      <c r="E2" s="717"/>
      <c r="F2" s="717"/>
      <c r="G2" s="717"/>
      <c r="H2" s="5"/>
    </row>
    <row r="3" spans="1:10" ht="23.4" customHeight="1">
      <c r="A3" s="717" t="s">
        <v>814</v>
      </c>
      <c r="B3" s="717"/>
      <c r="C3" s="717"/>
      <c r="D3" s="717"/>
      <c r="E3" s="717"/>
      <c r="F3" s="717"/>
      <c r="G3" s="717"/>
      <c r="H3" s="5"/>
    </row>
    <row r="4" spans="1:10">
      <c r="A4" s="717" t="s">
        <v>62</v>
      </c>
      <c r="B4" s="717"/>
      <c r="C4" s="717"/>
      <c r="D4" s="717"/>
      <c r="E4" s="717"/>
      <c r="F4" s="717"/>
      <c r="G4" s="717"/>
      <c r="H4" s="5"/>
      <c r="I4" s="5"/>
      <c r="J4" s="5"/>
    </row>
    <row r="5" spans="1:10">
      <c r="A5" s="717" t="s">
        <v>1037</v>
      </c>
      <c r="B5" s="717"/>
      <c r="C5" s="717"/>
      <c r="D5" s="717"/>
      <c r="E5" s="717"/>
      <c r="F5" s="717"/>
      <c r="G5" s="717"/>
    </row>
    <row r="6" spans="1:10">
      <c r="B6" s="17"/>
      <c r="C6" s="17"/>
      <c r="D6" s="17"/>
      <c r="E6" s="17"/>
      <c r="F6" s="17"/>
      <c r="G6" s="37" t="s">
        <v>665</v>
      </c>
    </row>
    <row r="7" spans="1:10" s="5" customFormat="1">
      <c r="A7" s="720" t="s">
        <v>315</v>
      </c>
      <c r="B7" s="720"/>
      <c r="C7" s="34" t="s">
        <v>815</v>
      </c>
      <c r="D7" s="34" t="s">
        <v>309</v>
      </c>
      <c r="E7" s="34" t="s">
        <v>307</v>
      </c>
      <c r="F7" s="34" t="s">
        <v>308</v>
      </c>
      <c r="G7" s="34" t="s">
        <v>60</v>
      </c>
    </row>
    <row r="8" spans="1:10">
      <c r="A8" s="40" t="s">
        <v>75</v>
      </c>
      <c r="B8" s="39"/>
      <c r="C8" s="39"/>
      <c r="D8" s="39"/>
      <c r="E8" s="6"/>
      <c r="F8" s="6"/>
      <c r="G8" s="6"/>
    </row>
    <row r="9" spans="1:10">
      <c r="A9" s="8">
        <v>1</v>
      </c>
      <c r="B9" s="20" t="s">
        <v>292</v>
      </c>
      <c r="C9" s="20"/>
      <c r="D9" s="20"/>
      <c r="E9" s="19"/>
      <c r="F9" s="19"/>
      <c r="G9" s="19"/>
    </row>
    <row r="10" spans="1:10">
      <c r="A10" s="8">
        <v>2</v>
      </c>
      <c r="B10" s="20" t="s">
        <v>292</v>
      </c>
      <c r="C10" s="20"/>
      <c r="D10" s="20"/>
      <c r="E10" s="19"/>
      <c r="F10" s="19"/>
      <c r="G10" s="19"/>
    </row>
    <row r="11" spans="1:10">
      <c r="A11" s="8">
        <v>3</v>
      </c>
      <c r="B11" s="20" t="s">
        <v>292</v>
      </c>
      <c r="C11" s="20"/>
      <c r="D11" s="20"/>
      <c r="E11" s="19"/>
      <c r="F11" s="19"/>
      <c r="G11" s="19"/>
    </row>
    <row r="12" spans="1:10">
      <c r="A12" s="8">
        <v>4</v>
      </c>
      <c r="B12" s="20" t="s">
        <v>292</v>
      </c>
      <c r="C12" s="20"/>
      <c r="D12" s="20"/>
      <c r="E12" s="19"/>
      <c r="F12" s="19"/>
      <c r="G12" s="19"/>
    </row>
    <row r="13" spans="1:10">
      <c r="A13" s="8">
        <v>5</v>
      </c>
      <c r="B13" s="20" t="s">
        <v>292</v>
      </c>
      <c r="C13" s="20"/>
      <c r="D13" s="20"/>
      <c r="E13" s="19"/>
      <c r="F13" s="19"/>
      <c r="G13" s="19"/>
    </row>
    <row r="14" spans="1:10">
      <c r="A14" s="8"/>
      <c r="B14" s="39" t="s">
        <v>16</v>
      </c>
      <c r="C14" s="4"/>
      <c r="D14" s="4"/>
      <c r="E14" s="4"/>
      <c r="F14" s="4"/>
      <c r="G14" s="4"/>
    </row>
    <row r="15" spans="1:10">
      <c r="A15" s="40" t="s">
        <v>316</v>
      </c>
      <c r="B15" s="20"/>
      <c r="C15" s="2"/>
      <c r="D15" s="2"/>
      <c r="E15" s="2"/>
      <c r="F15" s="2"/>
      <c r="G15" s="2"/>
    </row>
    <row r="16" spans="1:10">
      <c r="A16" s="8">
        <v>1</v>
      </c>
      <c r="B16" s="20" t="s">
        <v>292</v>
      </c>
      <c r="C16" s="19"/>
      <c r="D16" s="20"/>
      <c r="E16" s="19"/>
      <c r="F16" s="19"/>
      <c r="G16" s="19"/>
    </row>
    <row r="17" spans="1:7">
      <c r="A17" s="8">
        <v>2</v>
      </c>
      <c r="B17" s="20" t="s">
        <v>292</v>
      </c>
      <c r="C17" s="19"/>
      <c r="D17" s="20"/>
      <c r="E17" s="19"/>
      <c r="F17" s="19"/>
      <c r="G17" s="19"/>
    </row>
    <row r="18" spans="1:7">
      <c r="A18" s="8">
        <v>3</v>
      </c>
      <c r="B18" s="20" t="s">
        <v>292</v>
      </c>
      <c r="C18" s="20"/>
      <c r="D18" s="20"/>
      <c r="E18" s="19"/>
      <c r="F18" s="19"/>
      <c r="G18" s="19"/>
    </row>
    <row r="19" spans="1:7">
      <c r="A19" s="8">
        <v>4</v>
      </c>
      <c r="B19" s="20" t="s">
        <v>292</v>
      </c>
      <c r="C19" s="20"/>
      <c r="D19" s="20"/>
      <c r="E19" s="19"/>
      <c r="F19" s="19"/>
      <c r="G19" s="19"/>
    </row>
    <row r="20" spans="1:7">
      <c r="A20" s="8">
        <v>5</v>
      </c>
      <c r="B20" s="20" t="s">
        <v>292</v>
      </c>
      <c r="C20" s="20"/>
      <c r="D20" s="20"/>
      <c r="E20" s="19"/>
      <c r="F20" s="19"/>
      <c r="G20" s="19"/>
    </row>
    <row r="21" spans="1:7">
      <c r="A21" s="8"/>
      <c r="B21" s="39" t="s">
        <v>16</v>
      </c>
      <c r="C21" s="4"/>
      <c r="D21" s="4"/>
      <c r="E21" s="4"/>
      <c r="F21" s="4"/>
      <c r="G21" s="4"/>
    </row>
    <row r="22" spans="1:7">
      <c r="A22" s="720" t="s">
        <v>61</v>
      </c>
      <c r="B22" s="720"/>
      <c r="C22" s="34"/>
      <c r="D22" s="34"/>
      <c r="E22" s="4"/>
      <c r="F22" s="4"/>
      <c r="G22" s="4"/>
    </row>
    <row r="23" spans="1:7">
      <c r="A23" s="38"/>
      <c r="B23" s="38"/>
      <c r="C23" s="38"/>
      <c r="D23" s="38"/>
    </row>
    <row r="24" spans="1:7">
      <c r="A24" s="5" t="s">
        <v>816</v>
      </c>
    </row>
    <row r="25" spans="1:7">
      <c r="E25" s="719" t="s">
        <v>313</v>
      </c>
      <c r="F25" s="719"/>
      <c r="G25" s="719"/>
    </row>
    <row r="26" spans="1:7">
      <c r="E26" s="719" t="s">
        <v>314</v>
      </c>
      <c r="F26" s="719"/>
      <c r="G26" s="719"/>
    </row>
    <row r="27" spans="1:7">
      <c r="E27" s="719" t="s">
        <v>310</v>
      </c>
      <c r="F27" s="719"/>
      <c r="G27" s="719"/>
    </row>
  </sheetData>
  <mergeCells count="9">
    <mergeCell ref="E26:G26"/>
    <mergeCell ref="E25:G25"/>
    <mergeCell ref="E27:G27"/>
    <mergeCell ref="A2:G2"/>
    <mergeCell ref="A3:G3"/>
    <mergeCell ref="A22:B22"/>
    <mergeCell ref="A4:G4"/>
    <mergeCell ref="A5:G5"/>
    <mergeCell ref="A7:B7"/>
  </mergeCells>
  <printOptions horizontalCentered="1"/>
  <pageMargins left="0.70866141732283472" right="0.31496062992125984" top="0.74803149606299213" bottom="0.35433070866141736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5"/>
  <sheetViews>
    <sheetView workbookViewId="0">
      <selection activeCell="M22" sqref="M22"/>
    </sheetView>
  </sheetViews>
  <sheetFormatPr defaultColWidth="9" defaultRowHeight="21.6" customHeight="1"/>
  <cols>
    <col min="1" max="2" width="9" style="41"/>
    <col min="3" max="4" width="9.77734375" style="41" customWidth="1"/>
    <col min="5" max="5" width="10.6640625" style="41" customWidth="1"/>
    <col min="6" max="6" width="5.6640625" style="41" customWidth="1"/>
    <col min="7" max="7" width="3.109375" style="41" customWidth="1"/>
    <col min="8" max="8" width="10.77734375" style="42" customWidth="1"/>
    <col min="9" max="9" width="12.88671875" style="42" customWidth="1"/>
    <col min="10" max="261" width="9" style="41"/>
    <col min="262" max="262" width="5.6640625" style="41" customWidth="1"/>
    <col min="263" max="263" width="3.109375" style="41" customWidth="1"/>
    <col min="264" max="264" width="10.77734375" style="41" customWidth="1"/>
    <col min="265" max="265" width="12.88671875" style="41" customWidth="1"/>
    <col min="266" max="517" width="9" style="41"/>
    <col min="518" max="518" width="5.6640625" style="41" customWidth="1"/>
    <col min="519" max="519" width="3.109375" style="41" customWidth="1"/>
    <col min="520" max="520" width="10.77734375" style="41" customWidth="1"/>
    <col min="521" max="521" width="12.88671875" style="41" customWidth="1"/>
    <col min="522" max="773" width="9" style="41"/>
    <col min="774" max="774" width="5.6640625" style="41" customWidth="1"/>
    <col min="775" max="775" width="3.109375" style="41" customWidth="1"/>
    <col min="776" max="776" width="10.77734375" style="41" customWidth="1"/>
    <col min="777" max="777" width="12.88671875" style="41" customWidth="1"/>
    <col min="778" max="1029" width="9" style="41"/>
    <col min="1030" max="1030" width="5.6640625" style="41" customWidth="1"/>
    <col min="1031" max="1031" width="3.109375" style="41" customWidth="1"/>
    <col min="1032" max="1032" width="10.77734375" style="41" customWidth="1"/>
    <col min="1033" max="1033" width="12.88671875" style="41" customWidth="1"/>
    <col min="1034" max="1285" width="9" style="41"/>
    <col min="1286" max="1286" width="5.6640625" style="41" customWidth="1"/>
    <col min="1287" max="1287" width="3.109375" style="41" customWidth="1"/>
    <col min="1288" max="1288" width="10.77734375" style="41" customWidth="1"/>
    <col min="1289" max="1289" width="12.88671875" style="41" customWidth="1"/>
    <col min="1290" max="1541" width="9" style="41"/>
    <col min="1542" max="1542" width="5.6640625" style="41" customWidth="1"/>
    <col min="1543" max="1543" width="3.109375" style="41" customWidth="1"/>
    <col min="1544" max="1544" width="10.77734375" style="41" customWidth="1"/>
    <col min="1545" max="1545" width="12.88671875" style="41" customWidth="1"/>
    <col min="1546" max="1797" width="9" style="41"/>
    <col min="1798" max="1798" width="5.6640625" style="41" customWidth="1"/>
    <col min="1799" max="1799" width="3.109375" style="41" customWidth="1"/>
    <col min="1800" max="1800" width="10.77734375" style="41" customWidth="1"/>
    <col min="1801" max="1801" width="12.88671875" style="41" customWidth="1"/>
    <col min="1802" max="2053" width="9" style="41"/>
    <col min="2054" max="2054" width="5.6640625" style="41" customWidth="1"/>
    <col min="2055" max="2055" width="3.109375" style="41" customWidth="1"/>
    <col min="2056" max="2056" width="10.77734375" style="41" customWidth="1"/>
    <col min="2057" max="2057" width="12.88671875" style="41" customWidth="1"/>
    <col min="2058" max="2309" width="9" style="41"/>
    <col min="2310" max="2310" width="5.6640625" style="41" customWidth="1"/>
    <col min="2311" max="2311" width="3.109375" style="41" customWidth="1"/>
    <col min="2312" max="2312" width="10.77734375" style="41" customWidth="1"/>
    <col min="2313" max="2313" width="12.88671875" style="41" customWidth="1"/>
    <col min="2314" max="2565" width="9" style="41"/>
    <col min="2566" max="2566" width="5.6640625" style="41" customWidth="1"/>
    <col min="2567" max="2567" width="3.109375" style="41" customWidth="1"/>
    <col min="2568" max="2568" width="10.77734375" style="41" customWidth="1"/>
    <col min="2569" max="2569" width="12.88671875" style="41" customWidth="1"/>
    <col min="2570" max="2821" width="9" style="41"/>
    <col min="2822" max="2822" width="5.6640625" style="41" customWidth="1"/>
    <col min="2823" max="2823" width="3.109375" style="41" customWidth="1"/>
    <col min="2824" max="2824" width="10.77734375" style="41" customWidth="1"/>
    <col min="2825" max="2825" width="12.88671875" style="41" customWidth="1"/>
    <col min="2826" max="3077" width="9" style="41"/>
    <col min="3078" max="3078" width="5.6640625" style="41" customWidth="1"/>
    <col min="3079" max="3079" width="3.109375" style="41" customWidth="1"/>
    <col min="3080" max="3080" width="10.77734375" style="41" customWidth="1"/>
    <col min="3081" max="3081" width="12.88671875" style="41" customWidth="1"/>
    <col min="3082" max="3333" width="9" style="41"/>
    <col min="3334" max="3334" width="5.6640625" style="41" customWidth="1"/>
    <col min="3335" max="3335" width="3.109375" style="41" customWidth="1"/>
    <col min="3336" max="3336" width="10.77734375" style="41" customWidth="1"/>
    <col min="3337" max="3337" width="12.88671875" style="41" customWidth="1"/>
    <col min="3338" max="3589" width="9" style="41"/>
    <col min="3590" max="3590" width="5.6640625" style="41" customWidth="1"/>
    <col min="3591" max="3591" width="3.109375" style="41" customWidth="1"/>
    <col min="3592" max="3592" width="10.77734375" style="41" customWidth="1"/>
    <col min="3593" max="3593" width="12.88671875" style="41" customWidth="1"/>
    <col min="3594" max="3845" width="9" style="41"/>
    <col min="3846" max="3846" width="5.6640625" style="41" customWidth="1"/>
    <col min="3847" max="3847" width="3.109375" style="41" customWidth="1"/>
    <col min="3848" max="3848" width="10.77734375" style="41" customWidth="1"/>
    <col min="3849" max="3849" width="12.88671875" style="41" customWidth="1"/>
    <col min="3850" max="4101" width="9" style="41"/>
    <col min="4102" max="4102" width="5.6640625" style="41" customWidth="1"/>
    <col min="4103" max="4103" width="3.109375" style="41" customWidth="1"/>
    <col min="4104" max="4104" width="10.77734375" style="41" customWidth="1"/>
    <col min="4105" max="4105" width="12.88671875" style="41" customWidth="1"/>
    <col min="4106" max="4357" width="9" style="41"/>
    <col min="4358" max="4358" width="5.6640625" style="41" customWidth="1"/>
    <col min="4359" max="4359" width="3.109375" style="41" customWidth="1"/>
    <col min="4360" max="4360" width="10.77734375" style="41" customWidth="1"/>
    <col min="4361" max="4361" width="12.88671875" style="41" customWidth="1"/>
    <col min="4362" max="4613" width="9" style="41"/>
    <col min="4614" max="4614" width="5.6640625" style="41" customWidth="1"/>
    <col min="4615" max="4615" width="3.109375" style="41" customWidth="1"/>
    <col min="4616" max="4616" width="10.77734375" style="41" customWidth="1"/>
    <col min="4617" max="4617" width="12.88671875" style="41" customWidth="1"/>
    <col min="4618" max="4869" width="9" style="41"/>
    <col min="4870" max="4870" width="5.6640625" style="41" customWidth="1"/>
    <col min="4871" max="4871" width="3.109375" style="41" customWidth="1"/>
    <col min="4872" max="4872" width="10.77734375" style="41" customWidth="1"/>
    <col min="4873" max="4873" width="12.88671875" style="41" customWidth="1"/>
    <col min="4874" max="5125" width="9" style="41"/>
    <col min="5126" max="5126" width="5.6640625" style="41" customWidth="1"/>
    <col min="5127" max="5127" width="3.109375" style="41" customWidth="1"/>
    <col min="5128" max="5128" width="10.77734375" style="41" customWidth="1"/>
    <col min="5129" max="5129" width="12.88671875" style="41" customWidth="1"/>
    <col min="5130" max="5381" width="9" style="41"/>
    <col min="5382" max="5382" width="5.6640625" style="41" customWidth="1"/>
    <col min="5383" max="5383" width="3.109375" style="41" customWidth="1"/>
    <col min="5384" max="5384" width="10.77734375" style="41" customWidth="1"/>
    <col min="5385" max="5385" width="12.88671875" style="41" customWidth="1"/>
    <col min="5386" max="5637" width="9" style="41"/>
    <col min="5638" max="5638" width="5.6640625" style="41" customWidth="1"/>
    <col min="5639" max="5639" width="3.109375" style="41" customWidth="1"/>
    <col min="5640" max="5640" width="10.77734375" style="41" customWidth="1"/>
    <col min="5641" max="5641" width="12.88671875" style="41" customWidth="1"/>
    <col min="5642" max="5893" width="9" style="41"/>
    <col min="5894" max="5894" width="5.6640625" style="41" customWidth="1"/>
    <col min="5895" max="5895" width="3.109375" style="41" customWidth="1"/>
    <col min="5896" max="5896" width="10.77734375" style="41" customWidth="1"/>
    <col min="5897" max="5897" width="12.88671875" style="41" customWidth="1"/>
    <col min="5898" max="6149" width="9" style="41"/>
    <col min="6150" max="6150" width="5.6640625" style="41" customWidth="1"/>
    <col min="6151" max="6151" width="3.109375" style="41" customWidth="1"/>
    <col min="6152" max="6152" width="10.77734375" style="41" customWidth="1"/>
    <col min="6153" max="6153" width="12.88671875" style="41" customWidth="1"/>
    <col min="6154" max="6405" width="9" style="41"/>
    <col min="6406" max="6406" width="5.6640625" style="41" customWidth="1"/>
    <col min="6407" max="6407" width="3.109375" style="41" customWidth="1"/>
    <col min="6408" max="6408" width="10.77734375" style="41" customWidth="1"/>
    <col min="6409" max="6409" width="12.88671875" style="41" customWidth="1"/>
    <col min="6410" max="6661" width="9" style="41"/>
    <col min="6662" max="6662" width="5.6640625" style="41" customWidth="1"/>
    <col min="6663" max="6663" width="3.109375" style="41" customWidth="1"/>
    <col min="6664" max="6664" width="10.77734375" style="41" customWidth="1"/>
    <col min="6665" max="6665" width="12.88671875" style="41" customWidth="1"/>
    <col min="6666" max="6917" width="9" style="41"/>
    <col min="6918" max="6918" width="5.6640625" style="41" customWidth="1"/>
    <col min="6919" max="6919" width="3.109375" style="41" customWidth="1"/>
    <col min="6920" max="6920" width="10.77734375" style="41" customWidth="1"/>
    <col min="6921" max="6921" width="12.88671875" style="41" customWidth="1"/>
    <col min="6922" max="7173" width="9" style="41"/>
    <col min="7174" max="7174" width="5.6640625" style="41" customWidth="1"/>
    <col min="7175" max="7175" width="3.109375" style="41" customWidth="1"/>
    <col min="7176" max="7176" width="10.77734375" style="41" customWidth="1"/>
    <col min="7177" max="7177" width="12.88671875" style="41" customWidth="1"/>
    <col min="7178" max="7429" width="9" style="41"/>
    <col min="7430" max="7430" width="5.6640625" style="41" customWidth="1"/>
    <col min="7431" max="7431" width="3.109375" style="41" customWidth="1"/>
    <col min="7432" max="7432" width="10.77734375" style="41" customWidth="1"/>
    <col min="7433" max="7433" width="12.88671875" style="41" customWidth="1"/>
    <col min="7434" max="7685" width="9" style="41"/>
    <col min="7686" max="7686" width="5.6640625" style="41" customWidth="1"/>
    <col min="7687" max="7687" width="3.109375" style="41" customWidth="1"/>
    <col min="7688" max="7688" width="10.77734375" style="41" customWidth="1"/>
    <col min="7689" max="7689" width="12.88671875" style="41" customWidth="1"/>
    <col min="7690" max="7941" width="9" style="41"/>
    <col min="7942" max="7942" width="5.6640625" style="41" customWidth="1"/>
    <col min="7943" max="7943" width="3.109375" style="41" customWidth="1"/>
    <col min="7944" max="7944" width="10.77734375" style="41" customWidth="1"/>
    <col min="7945" max="7945" width="12.88671875" style="41" customWidth="1"/>
    <col min="7946" max="8197" width="9" style="41"/>
    <col min="8198" max="8198" width="5.6640625" style="41" customWidth="1"/>
    <col min="8199" max="8199" width="3.109375" style="41" customWidth="1"/>
    <col min="8200" max="8200" width="10.77734375" style="41" customWidth="1"/>
    <col min="8201" max="8201" width="12.88671875" style="41" customWidth="1"/>
    <col min="8202" max="8453" width="9" style="41"/>
    <col min="8454" max="8454" width="5.6640625" style="41" customWidth="1"/>
    <col min="8455" max="8455" width="3.109375" style="41" customWidth="1"/>
    <col min="8456" max="8456" width="10.77734375" style="41" customWidth="1"/>
    <col min="8457" max="8457" width="12.88671875" style="41" customWidth="1"/>
    <col min="8458" max="8709" width="9" style="41"/>
    <col min="8710" max="8710" width="5.6640625" style="41" customWidth="1"/>
    <col min="8711" max="8711" width="3.109375" style="41" customWidth="1"/>
    <col min="8712" max="8712" width="10.77734375" style="41" customWidth="1"/>
    <col min="8713" max="8713" width="12.88671875" style="41" customWidth="1"/>
    <col min="8714" max="8965" width="9" style="41"/>
    <col min="8966" max="8966" width="5.6640625" style="41" customWidth="1"/>
    <col min="8967" max="8967" width="3.109375" style="41" customWidth="1"/>
    <col min="8968" max="8968" width="10.77734375" style="41" customWidth="1"/>
    <col min="8969" max="8969" width="12.88671875" style="41" customWidth="1"/>
    <col min="8970" max="9221" width="9" style="41"/>
    <col min="9222" max="9222" width="5.6640625" style="41" customWidth="1"/>
    <col min="9223" max="9223" width="3.109375" style="41" customWidth="1"/>
    <col min="9224" max="9224" width="10.77734375" style="41" customWidth="1"/>
    <col min="9225" max="9225" width="12.88671875" style="41" customWidth="1"/>
    <col min="9226" max="9477" width="9" style="41"/>
    <col min="9478" max="9478" width="5.6640625" style="41" customWidth="1"/>
    <col min="9479" max="9479" width="3.109375" style="41" customWidth="1"/>
    <col min="9480" max="9480" width="10.77734375" style="41" customWidth="1"/>
    <col min="9481" max="9481" width="12.88671875" style="41" customWidth="1"/>
    <col min="9482" max="9733" width="9" style="41"/>
    <col min="9734" max="9734" width="5.6640625" style="41" customWidth="1"/>
    <col min="9735" max="9735" width="3.109375" style="41" customWidth="1"/>
    <col min="9736" max="9736" width="10.77734375" style="41" customWidth="1"/>
    <col min="9737" max="9737" width="12.88671875" style="41" customWidth="1"/>
    <col min="9738" max="9989" width="9" style="41"/>
    <col min="9990" max="9990" width="5.6640625" style="41" customWidth="1"/>
    <col min="9991" max="9991" width="3.109375" style="41" customWidth="1"/>
    <col min="9992" max="9992" width="10.77734375" style="41" customWidth="1"/>
    <col min="9993" max="9993" width="12.88671875" style="41" customWidth="1"/>
    <col min="9994" max="10245" width="9" style="41"/>
    <col min="10246" max="10246" width="5.6640625" style="41" customWidth="1"/>
    <col min="10247" max="10247" width="3.109375" style="41" customWidth="1"/>
    <col min="10248" max="10248" width="10.77734375" style="41" customWidth="1"/>
    <col min="10249" max="10249" width="12.88671875" style="41" customWidth="1"/>
    <col min="10250" max="10501" width="9" style="41"/>
    <col min="10502" max="10502" width="5.6640625" style="41" customWidth="1"/>
    <col min="10503" max="10503" width="3.109375" style="41" customWidth="1"/>
    <col min="10504" max="10504" width="10.77734375" style="41" customWidth="1"/>
    <col min="10505" max="10505" width="12.88671875" style="41" customWidth="1"/>
    <col min="10506" max="10757" width="9" style="41"/>
    <col min="10758" max="10758" width="5.6640625" style="41" customWidth="1"/>
    <col min="10759" max="10759" width="3.109375" style="41" customWidth="1"/>
    <col min="10760" max="10760" width="10.77734375" style="41" customWidth="1"/>
    <col min="10761" max="10761" width="12.88671875" style="41" customWidth="1"/>
    <col min="10762" max="11013" width="9" style="41"/>
    <col min="11014" max="11014" width="5.6640625" style="41" customWidth="1"/>
    <col min="11015" max="11015" width="3.109375" style="41" customWidth="1"/>
    <col min="11016" max="11016" width="10.77734375" style="41" customWidth="1"/>
    <col min="11017" max="11017" width="12.88671875" style="41" customWidth="1"/>
    <col min="11018" max="11269" width="9" style="41"/>
    <col min="11270" max="11270" width="5.6640625" style="41" customWidth="1"/>
    <col min="11271" max="11271" width="3.109375" style="41" customWidth="1"/>
    <col min="11272" max="11272" width="10.77734375" style="41" customWidth="1"/>
    <col min="11273" max="11273" width="12.88671875" style="41" customWidth="1"/>
    <col min="11274" max="11525" width="9" style="41"/>
    <col min="11526" max="11526" width="5.6640625" style="41" customWidth="1"/>
    <col min="11527" max="11527" width="3.109375" style="41" customWidth="1"/>
    <col min="11528" max="11528" width="10.77734375" style="41" customWidth="1"/>
    <col min="11529" max="11529" width="12.88671875" style="41" customWidth="1"/>
    <col min="11530" max="11781" width="9" style="41"/>
    <col min="11782" max="11782" width="5.6640625" style="41" customWidth="1"/>
    <col min="11783" max="11783" width="3.109375" style="41" customWidth="1"/>
    <col min="11784" max="11784" width="10.77734375" style="41" customWidth="1"/>
    <col min="11785" max="11785" width="12.88671875" style="41" customWidth="1"/>
    <col min="11786" max="12037" width="9" style="41"/>
    <col min="12038" max="12038" width="5.6640625" style="41" customWidth="1"/>
    <col min="12039" max="12039" width="3.109375" style="41" customWidth="1"/>
    <col min="12040" max="12040" width="10.77734375" style="41" customWidth="1"/>
    <col min="12041" max="12041" width="12.88671875" style="41" customWidth="1"/>
    <col min="12042" max="12293" width="9" style="41"/>
    <col min="12294" max="12294" width="5.6640625" style="41" customWidth="1"/>
    <col min="12295" max="12295" width="3.109375" style="41" customWidth="1"/>
    <col min="12296" max="12296" width="10.77734375" style="41" customWidth="1"/>
    <col min="12297" max="12297" width="12.88671875" style="41" customWidth="1"/>
    <col min="12298" max="12549" width="9" style="41"/>
    <col min="12550" max="12550" width="5.6640625" style="41" customWidth="1"/>
    <col min="12551" max="12551" width="3.109375" style="41" customWidth="1"/>
    <col min="12552" max="12552" width="10.77734375" style="41" customWidth="1"/>
    <col min="12553" max="12553" width="12.88671875" style="41" customWidth="1"/>
    <col min="12554" max="12805" width="9" style="41"/>
    <col min="12806" max="12806" width="5.6640625" style="41" customWidth="1"/>
    <col min="12807" max="12807" width="3.109375" style="41" customWidth="1"/>
    <col min="12808" max="12808" width="10.77734375" style="41" customWidth="1"/>
    <col min="12809" max="12809" width="12.88671875" style="41" customWidth="1"/>
    <col min="12810" max="13061" width="9" style="41"/>
    <col min="13062" max="13062" width="5.6640625" style="41" customWidth="1"/>
    <col min="13063" max="13063" width="3.109375" style="41" customWidth="1"/>
    <col min="13064" max="13064" width="10.77734375" style="41" customWidth="1"/>
    <col min="13065" max="13065" width="12.88671875" style="41" customWidth="1"/>
    <col min="13066" max="13317" width="9" style="41"/>
    <col min="13318" max="13318" width="5.6640625" style="41" customWidth="1"/>
    <col min="13319" max="13319" width="3.109375" style="41" customWidth="1"/>
    <col min="13320" max="13320" width="10.77734375" style="41" customWidth="1"/>
    <col min="13321" max="13321" width="12.88671875" style="41" customWidth="1"/>
    <col min="13322" max="13573" width="9" style="41"/>
    <col min="13574" max="13574" width="5.6640625" style="41" customWidth="1"/>
    <col min="13575" max="13575" width="3.109375" style="41" customWidth="1"/>
    <col min="13576" max="13576" width="10.77734375" style="41" customWidth="1"/>
    <col min="13577" max="13577" width="12.88671875" style="41" customWidth="1"/>
    <col min="13578" max="13829" width="9" style="41"/>
    <col min="13830" max="13830" width="5.6640625" style="41" customWidth="1"/>
    <col min="13831" max="13831" width="3.109375" style="41" customWidth="1"/>
    <col min="13832" max="13832" width="10.77734375" style="41" customWidth="1"/>
    <col min="13833" max="13833" width="12.88671875" style="41" customWidth="1"/>
    <col min="13834" max="14085" width="9" style="41"/>
    <col min="14086" max="14086" width="5.6640625" style="41" customWidth="1"/>
    <col min="14087" max="14087" width="3.109375" style="41" customWidth="1"/>
    <col min="14088" max="14088" width="10.77734375" style="41" customWidth="1"/>
    <col min="14089" max="14089" width="12.88671875" style="41" customWidth="1"/>
    <col min="14090" max="14341" width="9" style="41"/>
    <col min="14342" max="14342" width="5.6640625" style="41" customWidth="1"/>
    <col min="14343" max="14343" width="3.109375" style="41" customWidth="1"/>
    <col min="14344" max="14344" width="10.77734375" style="41" customWidth="1"/>
    <col min="14345" max="14345" width="12.88671875" style="41" customWidth="1"/>
    <col min="14346" max="14597" width="9" style="41"/>
    <col min="14598" max="14598" width="5.6640625" style="41" customWidth="1"/>
    <col min="14599" max="14599" width="3.109375" style="41" customWidth="1"/>
    <col min="14600" max="14600" width="10.77734375" style="41" customWidth="1"/>
    <col min="14601" max="14601" width="12.88671875" style="41" customWidth="1"/>
    <col min="14602" max="14853" width="9" style="41"/>
    <col min="14854" max="14854" width="5.6640625" style="41" customWidth="1"/>
    <col min="14855" max="14855" width="3.109375" style="41" customWidth="1"/>
    <col min="14856" max="14856" width="10.77734375" style="41" customWidth="1"/>
    <col min="14857" max="14857" width="12.88671875" style="41" customWidth="1"/>
    <col min="14858" max="15109" width="9" style="41"/>
    <col min="15110" max="15110" width="5.6640625" style="41" customWidth="1"/>
    <col min="15111" max="15111" width="3.109375" style="41" customWidth="1"/>
    <col min="15112" max="15112" width="10.77734375" style="41" customWidth="1"/>
    <col min="15113" max="15113" width="12.88671875" style="41" customWidth="1"/>
    <col min="15114" max="15365" width="9" style="41"/>
    <col min="15366" max="15366" width="5.6640625" style="41" customWidth="1"/>
    <col min="15367" max="15367" width="3.109375" style="41" customWidth="1"/>
    <col min="15368" max="15368" width="10.77734375" style="41" customWidth="1"/>
    <col min="15369" max="15369" width="12.88671875" style="41" customWidth="1"/>
    <col min="15370" max="15621" width="9" style="41"/>
    <col min="15622" max="15622" width="5.6640625" style="41" customWidth="1"/>
    <col min="15623" max="15623" width="3.109375" style="41" customWidth="1"/>
    <col min="15624" max="15624" width="10.77734375" style="41" customWidth="1"/>
    <col min="15625" max="15625" width="12.88671875" style="41" customWidth="1"/>
    <col min="15626" max="15877" width="9" style="41"/>
    <col min="15878" max="15878" width="5.6640625" style="41" customWidth="1"/>
    <col min="15879" max="15879" width="3.109375" style="41" customWidth="1"/>
    <col min="15880" max="15880" width="10.77734375" style="41" customWidth="1"/>
    <col min="15881" max="15881" width="12.88671875" style="41" customWidth="1"/>
    <col min="15882" max="16133" width="9" style="41"/>
    <col min="16134" max="16134" width="5.6640625" style="41" customWidth="1"/>
    <col min="16135" max="16135" width="3.109375" style="41" customWidth="1"/>
    <col min="16136" max="16136" width="10.77734375" style="41" customWidth="1"/>
    <col min="16137" max="16137" width="12.88671875" style="41" customWidth="1"/>
    <col min="16138" max="16384" width="9" style="41"/>
  </cols>
  <sheetData>
    <row r="1" spans="1:10" ht="21.6" customHeight="1">
      <c r="H1" s="722" t="s">
        <v>337</v>
      </c>
      <c r="I1" s="722"/>
    </row>
    <row r="2" spans="1:10" s="1" customFormat="1" ht="21.6" customHeight="1">
      <c r="A2" s="717" t="s">
        <v>399</v>
      </c>
      <c r="B2" s="717"/>
      <c r="C2" s="717"/>
      <c r="D2" s="717"/>
      <c r="E2" s="717"/>
      <c r="F2" s="717"/>
      <c r="G2" s="717"/>
      <c r="H2" s="717"/>
      <c r="I2" s="717"/>
    </row>
    <row r="3" spans="1:10" s="1" customFormat="1" ht="21.6" customHeight="1">
      <c r="A3" s="717" t="s">
        <v>814</v>
      </c>
      <c r="B3" s="717"/>
      <c r="C3" s="717"/>
      <c r="D3" s="717"/>
      <c r="E3" s="717"/>
      <c r="F3" s="717"/>
      <c r="G3" s="717"/>
      <c r="H3" s="717"/>
      <c r="I3" s="717"/>
    </row>
    <row r="4" spans="1:10" ht="21.6" customHeight="1">
      <c r="A4" s="721" t="s">
        <v>317</v>
      </c>
      <c r="B4" s="721"/>
      <c r="C4" s="721"/>
      <c r="D4" s="721"/>
      <c r="E4" s="721"/>
      <c r="F4" s="721"/>
      <c r="G4" s="721"/>
      <c r="H4" s="721"/>
      <c r="I4" s="721"/>
    </row>
    <row r="5" spans="1:10" ht="21.6" customHeight="1">
      <c r="A5" s="721" t="s">
        <v>318</v>
      </c>
      <c r="B5" s="721"/>
      <c r="C5" s="721"/>
      <c r="D5" s="721"/>
      <c r="E5" s="721"/>
      <c r="F5" s="721"/>
      <c r="G5" s="721"/>
      <c r="H5" s="721"/>
      <c r="I5" s="721"/>
      <c r="J5" s="42"/>
    </row>
    <row r="6" spans="1:10" ht="21.6" customHeight="1">
      <c r="A6" s="721" t="s">
        <v>359</v>
      </c>
      <c r="B6" s="721"/>
      <c r="C6" s="721"/>
      <c r="D6" s="721"/>
      <c r="E6" s="721"/>
      <c r="F6" s="721"/>
      <c r="G6" s="721"/>
      <c r="H6" s="721"/>
      <c r="I6" s="721"/>
      <c r="J6" s="42"/>
    </row>
    <row r="7" spans="1:10" ht="21.6" customHeight="1">
      <c r="A7" s="721" t="s">
        <v>1038</v>
      </c>
      <c r="B7" s="721"/>
      <c r="C7" s="721"/>
      <c r="D7" s="721"/>
      <c r="E7" s="721"/>
      <c r="F7" s="721"/>
      <c r="G7" s="721"/>
      <c r="H7" s="721"/>
      <c r="I7" s="721"/>
    </row>
    <row r="9" spans="1:10" ht="21.6" customHeight="1">
      <c r="I9" s="42" t="s">
        <v>319</v>
      </c>
    </row>
    <row r="10" spans="1:10" ht="21.6" customHeight="1">
      <c r="A10" s="41" t="s">
        <v>320</v>
      </c>
      <c r="I10" s="42" t="s">
        <v>321</v>
      </c>
    </row>
    <row r="11" spans="1:10" ht="21.6" customHeight="1">
      <c r="A11" s="43" t="s">
        <v>322</v>
      </c>
      <c r="B11" s="41" t="s">
        <v>323</v>
      </c>
      <c r="H11" s="42" t="s">
        <v>324</v>
      </c>
    </row>
    <row r="12" spans="1:10" ht="21.6" customHeight="1">
      <c r="B12" s="41" t="s">
        <v>325</v>
      </c>
      <c r="H12" s="42" t="s">
        <v>324</v>
      </c>
    </row>
    <row r="13" spans="1:10" ht="21.6" customHeight="1">
      <c r="B13" s="41" t="s">
        <v>326</v>
      </c>
      <c r="H13" s="42" t="s">
        <v>324</v>
      </c>
    </row>
    <row r="14" spans="1:10" ht="21.6" customHeight="1">
      <c r="B14" s="41" t="s">
        <v>327</v>
      </c>
      <c r="H14" s="42" t="s">
        <v>324</v>
      </c>
    </row>
    <row r="15" spans="1:10" ht="21.6" customHeight="1">
      <c r="B15" s="41" t="s">
        <v>328</v>
      </c>
      <c r="H15" s="42" t="s">
        <v>324</v>
      </c>
    </row>
    <row r="16" spans="1:10" ht="21.6" customHeight="1">
      <c r="B16" s="41" t="s">
        <v>329</v>
      </c>
      <c r="H16" s="44" t="s">
        <v>324</v>
      </c>
      <c r="I16" s="42" t="s">
        <v>330</v>
      </c>
    </row>
    <row r="18" spans="1:9" ht="21.6" customHeight="1">
      <c r="A18" s="43" t="s">
        <v>331</v>
      </c>
      <c r="B18" s="41" t="s">
        <v>332</v>
      </c>
      <c r="H18" s="42" t="s">
        <v>333</v>
      </c>
    </row>
    <row r="19" spans="1:9" ht="21.6" customHeight="1">
      <c r="B19" s="41" t="s">
        <v>334</v>
      </c>
      <c r="H19" s="42" t="s">
        <v>333</v>
      </c>
    </row>
    <row r="20" spans="1:9" ht="21.6" customHeight="1">
      <c r="B20" s="41" t="s">
        <v>307</v>
      </c>
      <c r="H20" s="42" t="s">
        <v>333</v>
      </c>
    </row>
    <row r="21" spans="1:9" ht="21.6" customHeight="1">
      <c r="B21" s="41" t="s">
        <v>335</v>
      </c>
      <c r="H21" s="44" t="s">
        <v>333</v>
      </c>
      <c r="I21" s="44" t="s">
        <v>321</v>
      </c>
    </row>
    <row r="23" spans="1:9" ht="21.6" customHeight="1">
      <c r="A23" s="41" t="s">
        <v>336</v>
      </c>
      <c r="I23" s="44" t="s">
        <v>321</v>
      </c>
    </row>
    <row r="25" spans="1:9" ht="21.6" customHeight="1">
      <c r="A25" s="41" t="s">
        <v>338</v>
      </c>
      <c r="B25" s="41" t="s">
        <v>360</v>
      </c>
    </row>
    <row r="26" spans="1:9" ht="21.6" customHeight="1">
      <c r="B26" s="41" t="s">
        <v>361</v>
      </c>
      <c r="C26" s="41" t="s">
        <v>3</v>
      </c>
      <c r="D26" s="41" t="s">
        <v>362</v>
      </c>
      <c r="E26" s="41" t="s">
        <v>363</v>
      </c>
    </row>
    <row r="27" spans="1:9" ht="21.6" customHeight="1">
      <c r="A27" s="41">
        <v>1</v>
      </c>
    </row>
    <row r="28" spans="1:9" ht="21.6" customHeight="1">
      <c r="A28" s="41">
        <v>2</v>
      </c>
    </row>
    <row r="29" spans="1:9" ht="21.6" customHeight="1">
      <c r="A29" s="41">
        <v>3</v>
      </c>
    </row>
    <row r="30" spans="1:9" ht="17.399999999999999" customHeight="1"/>
    <row r="31" spans="1:9" ht="21.6" customHeight="1">
      <c r="F31" s="719" t="s">
        <v>313</v>
      </c>
      <c r="G31" s="719"/>
      <c r="H31" s="719"/>
      <c r="I31" s="719"/>
    </row>
    <row r="32" spans="1:9" ht="21.6" customHeight="1">
      <c r="F32" s="719" t="s">
        <v>314</v>
      </c>
      <c r="G32" s="719"/>
      <c r="H32" s="719"/>
      <c r="I32" s="719"/>
    </row>
    <row r="33" spans="5:9" ht="21.6" customHeight="1">
      <c r="E33" s="45"/>
      <c r="F33" s="719" t="s">
        <v>310</v>
      </c>
      <c r="G33" s="719"/>
      <c r="H33" s="719"/>
      <c r="I33" s="719"/>
    </row>
    <row r="34" spans="5:9" ht="21.6" customHeight="1">
      <c r="E34" s="45"/>
      <c r="F34" s="45"/>
      <c r="G34" s="45"/>
      <c r="H34" s="45"/>
      <c r="I34" s="45"/>
    </row>
    <row r="35" spans="5:9" ht="21.6" customHeight="1">
      <c r="E35" s="45"/>
      <c r="F35" s="45"/>
      <c r="G35" s="45"/>
      <c r="H35" s="45"/>
      <c r="I35" s="45"/>
    </row>
  </sheetData>
  <mergeCells count="10">
    <mergeCell ref="F32:I32"/>
    <mergeCell ref="F33:I33"/>
    <mergeCell ref="A7:I7"/>
    <mergeCell ref="F31:I31"/>
    <mergeCell ref="H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8"/>
  <sheetViews>
    <sheetView zoomScale="110" zoomScaleNormal="110" zoomScaleSheetLayoutView="100" workbookViewId="0">
      <selection activeCell="B8" sqref="B8"/>
    </sheetView>
  </sheetViews>
  <sheetFormatPr defaultColWidth="9" defaultRowHeight="24.6"/>
  <cols>
    <col min="1" max="1" width="3.6640625" style="17" customWidth="1"/>
    <col min="2" max="2" width="65.21875" style="1" customWidth="1"/>
    <col min="3" max="3" width="23.33203125" style="1" customWidth="1"/>
    <col min="4" max="4" width="12.88671875" style="1" customWidth="1"/>
    <col min="5" max="5" width="11.88671875" style="1" customWidth="1"/>
    <col min="6" max="16384" width="9" style="1"/>
  </cols>
  <sheetData>
    <row r="1" spans="1:5">
      <c r="B1" s="47"/>
      <c r="C1" s="46" t="s">
        <v>339</v>
      </c>
    </row>
    <row r="2" spans="1:5">
      <c r="A2" s="717" t="s">
        <v>399</v>
      </c>
      <c r="B2" s="717"/>
      <c r="C2" s="717"/>
      <c r="D2" s="5"/>
      <c r="E2" s="5"/>
    </row>
    <row r="3" spans="1:5">
      <c r="A3" s="717" t="s">
        <v>814</v>
      </c>
      <c r="B3" s="717"/>
      <c r="C3" s="717"/>
    </row>
    <row r="4" spans="1:5">
      <c r="A4" s="717" t="s">
        <v>300</v>
      </c>
      <c r="B4" s="717"/>
      <c r="C4" s="717"/>
      <c r="D4" s="5"/>
      <c r="E4" s="5"/>
    </row>
    <row r="5" spans="1:5">
      <c r="A5" s="717" t="s">
        <v>1038</v>
      </c>
      <c r="B5" s="717"/>
      <c r="C5" s="717"/>
    </row>
    <row r="6" spans="1:5">
      <c r="B6" s="17"/>
      <c r="C6" s="37" t="s">
        <v>665</v>
      </c>
    </row>
    <row r="7" spans="1:5">
      <c r="A7" s="720" t="s">
        <v>2</v>
      </c>
      <c r="B7" s="720"/>
      <c r="C7" s="34" t="s">
        <v>54</v>
      </c>
    </row>
    <row r="8" spans="1:5">
      <c r="A8" s="8">
        <v>1</v>
      </c>
      <c r="B8" s="20" t="s">
        <v>301</v>
      </c>
      <c r="C8" s="19"/>
    </row>
    <row r="9" spans="1:5">
      <c r="A9" s="8"/>
      <c r="B9" s="33" t="s">
        <v>819</v>
      </c>
      <c r="C9" s="19"/>
    </row>
    <row r="10" spans="1:5">
      <c r="A10" s="8"/>
      <c r="B10" s="33" t="s">
        <v>820</v>
      </c>
      <c r="C10" s="19"/>
    </row>
    <row r="11" spans="1:5">
      <c r="A11" s="8"/>
      <c r="B11" s="33" t="s">
        <v>821</v>
      </c>
      <c r="C11" s="19"/>
    </row>
    <row r="12" spans="1:5">
      <c r="A12" s="8"/>
      <c r="B12" s="20" t="s">
        <v>297</v>
      </c>
      <c r="C12" s="4"/>
    </row>
    <row r="13" spans="1:5">
      <c r="A13" s="8">
        <v>2</v>
      </c>
      <c r="B13" s="20" t="s">
        <v>301</v>
      </c>
      <c r="C13" s="19"/>
    </row>
    <row r="14" spans="1:5">
      <c r="A14" s="8"/>
      <c r="B14" s="33" t="s">
        <v>819</v>
      </c>
      <c r="C14" s="19"/>
    </row>
    <row r="15" spans="1:5">
      <c r="A15" s="8"/>
      <c r="B15" s="33" t="s">
        <v>820</v>
      </c>
      <c r="C15" s="19"/>
    </row>
    <row r="16" spans="1:5">
      <c r="A16" s="8"/>
      <c r="B16" s="33" t="s">
        <v>821</v>
      </c>
      <c r="C16" s="19"/>
    </row>
    <row r="17" spans="1:3">
      <c r="A17" s="8"/>
      <c r="B17" s="20" t="s">
        <v>297</v>
      </c>
      <c r="C17" s="4"/>
    </row>
    <row r="18" spans="1:3">
      <c r="A18" s="8">
        <v>3</v>
      </c>
      <c r="B18" s="20" t="s">
        <v>298</v>
      </c>
      <c r="C18" s="19"/>
    </row>
    <row r="19" spans="1:3">
      <c r="A19" s="8"/>
      <c r="B19" s="33" t="s">
        <v>819</v>
      </c>
      <c r="C19" s="19"/>
    </row>
    <row r="20" spans="1:3">
      <c r="A20" s="8"/>
      <c r="B20" s="33" t="s">
        <v>820</v>
      </c>
      <c r="C20" s="19"/>
    </row>
    <row r="21" spans="1:3">
      <c r="A21" s="8"/>
      <c r="B21" s="33" t="s">
        <v>821</v>
      </c>
      <c r="C21" s="19"/>
    </row>
    <row r="22" spans="1:3">
      <c r="A22" s="8"/>
      <c r="B22" s="20" t="s">
        <v>297</v>
      </c>
      <c r="C22" s="4"/>
    </row>
    <row r="23" spans="1:3" ht="25.2" thickBot="1">
      <c r="A23" s="714" t="s">
        <v>299</v>
      </c>
      <c r="B23" s="715"/>
      <c r="C23" s="7"/>
    </row>
    <row r="24" spans="1:3" ht="15.75" customHeight="1" thickTop="1">
      <c r="A24" s="38"/>
      <c r="B24" s="38"/>
    </row>
    <row r="25" spans="1:3">
      <c r="A25" s="317" t="s">
        <v>822</v>
      </c>
      <c r="B25" s="38"/>
    </row>
    <row r="26" spans="1:3">
      <c r="A26" s="38"/>
      <c r="B26" s="318" t="s">
        <v>823</v>
      </c>
    </row>
    <row r="27" spans="1:3">
      <c r="A27" s="38"/>
      <c r="B27" s="318" t="s">
        <v>824</v>
      </c>
    </row>
    <row r="28" spans="1:3">
      <c r="A28" s="317" t="s">
        <v>825</v>
      </c>
      <c r="B28" s="319"/>
    </row>
    <row r="29" spans="1:3">
      <c r="A29" s="720" t="s">
        <v>2</v>
      </c>
      <c r="B29" s="720"/>
      <c r="C29" s="34" t="s">
        <v>54</v>
      </c>
    </row>
    <row r="30" spans="1:3">
      <c r="A30" s="8">
        <v>1</v>
      </c>
      <c r="B30" s="20" t="s">
        <v>301</v>
      </c>
      <c r="C30" s="320"/>
    </row>
    <row r="31" spans="1:3">
      <c r="A31" s="8"/>
      <c r="B31" s="33" t="s">
        <v>826</v>
      </c>
      <c r="C31" s="6" t="s">
        <v>827</v>
      </c>
    </row>
    <row r="32" spans="1:3">
      <c r="A32" s="8"/>
      <c r="B32" s="33" t="s">
        <v>828</v>
      </c>
      <c r="C32" s="6" t="s">
        <v>827</v>
      </c>
    </row>
    <row r="33" spans="1:3">
      <c r="A33" s="8"/>
      <c r="B33" s="33"/>
      <c r="C33" s="19"/>
    </row>
    <row r="34" spans="1:3">
      <c r="A34" s="321"/>
      <c r="B34" s="322" t="s">
        <v>297</v>
      </c>
      <c r="C34" s="12" t="s">
        <v>827</v>
      </c>
    </row>
    <row r="35" spans="1:3">
      <c r="B35" s="323"/>
      <c r="C35" s="17"/>
    </row>
    <row r="36" spans="1:3">
      <c r="B36" s="723" t="s">
        <v>313</v>
      </c>
      <c r="C36" s="723"/>
    </row>
    <row r="37" spans="1:3">
      <c r="B37" s="723" t="s">
        <v>314</v>
      </c>
      <c r="C37" s="723"/>
    </row>
    <row r="38" spans="1:3">
      <c r="B38" s="723" t="s">
        <v>310</v>
      </c>
      <c r="C38" s="723"/>
    </row>
  </sheetData>
  <mergeCells count="10">
    <mergeCell ref="B36:C36"/>
    <mergeCell ref="B37:C37"/>
    <mergeCell ref="B38:C38"/>
    <mergeCell ref="A23:B23"/>
    <mergeCell ref="A2:C2"/>
    <mergeCell ref="A3:C3"/>
    <mergeCell ref="A5:C5"/>
    <mergeCell ref="A7:B7"/>
    <mergeCell ref="A4:C4"/>
    <mergeCell ref="A29:B29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workbookViewId="0">
      <selection activeCell="O10" sqref="O10"/>
    </sheetView>
  </sheetViews>
  <sheetFormatPr defaultColWidth="9" defaultRowHeight="16.8"/>
  <cols>
    <col min="1" max="4" width="9" style="48"/>
    <col min="5" max="5" width="10.6640625" style="48" bestFit="1" customWidth="1"/>
    <col min="6" max="6" width="9" style="48"/>
    <col min="7" max="7" width="10.6640625" style="48" bestFit="1" customWidth="1"/>
    <col min="8" max="8" width="9" style="48"/>
    <col min="9" max="9" width="10.77734375" style="48" customWidth="1"/>
    <col min="10" max="260" width="9" style="48"/>
    <col min="261" max="261" width="10.6640625" style="48" bestFit="1" customWidth="1"/>
    <col min="262" max="262" width="9" style="48"/>
    <col min="263" max="263" width="10.6640625" style="48" bestFit="1" customWidth="1"/>
    <col min="264" max="264" width="9" style="48"/>
    <col min="265" max="265" width="10.77734375" style="48" customWidth="1"/>
    <col min="266" max="516" width="9" style="48"/>
    <col min="517" max="517" width="10.6640625" style="48" bestFit="1" customWidth="1"/>
    <col min="518" max="518" width="9" style="48"/>
    <col min="519" max="519" width="10.6640625" style="48" bestFit="1" customWidth="1"/>
    <col min="520" max="520" width="9" style="48"/>
    <col min="521" max="521" width="10.77734375" style="48" customWidth="1"/>
    <col min="522" max="772" width="9" style="48"/>
    <col min="773" max="773" width="10.6640625" style="48" bestFit="1" customWidth="1"/>
    <col min="774" max="774" width="9" style="48"/>
    <col min="775" max="775" width="10.6640625" style="48" bestFit="1" customWidth="1"/>
    <col min="776" max="776" width="9" style="48"/>
    <col min="777" max="777" width="10.77734375" style="48" customWidth="1"/>
    <col min="778" max="1028" width="9" style="48"/>
    <col min="1029" max="1029" width="10.6640625" style="48" bestFit="1" customWidth="1"/>
    <col min="1030" max="1030" width="9" style="48"/>
    <col min="1031" max="1031" width="10.6640625" style="48" bestFit="1" customWidth="1"/>
    <col min="1032" max="1032" width="9" style="48"/>
    <col min="1033" max="1033" width="10.77734375" style="48" customWidth="1"/>
    <col min="1034" max="1284" width="9" style="48"/>
    <col min="1285" max="1285" width="10.6640625" style="48" bestFit="1" customWidth="1"/>
    <col min="1286" max="1286" width="9" style="48"/>
    <col min="1287" max="1287" width="10.6640625" style="48" bestFit="1" customWidth="1"/>
    <col min="1288" max="1288" width="9" style="48"/>
    <col min="1289" max="1289" width="10.77734375" style="48" customWidth="1"/>
    <col min="1290" max="1540" width="9" style="48"/>
    <col min="1541" max="1541" width="10.6640625" style="48" bestFit="1" customWidth="1"/>
    <col min="1542" max="1542" width="9" style="48"/>
    <col min="1543" max="1543" width="10.6640625" style="48" bestFit="1" customWidth="1"/>
    <col min="1544" max="1544" width="9" style="48"/>
    <col min="1545" max="1545" width="10.77734375" style="48" customWidth="1"/>
    <col min="1546" max="1796" width="9" style="48"/>
    <col min="1797" max="1797" width="10.6640625" style="48" bestFit="1" customWidth="1"/>
    <col min="1798" max="1798" width="9" style="48"/>
    <col min="1799" max="1799" width="10.6640625" style="48" bestFit="1" customWidth="1"/>
    <col min="1800" max="1800" width="9" style="48"/>
    <col min="1801" max="1801" width="10.77734375" style="48" customWidth="1"/>
    <col min="1802" max="2052" width="9" style="48"/>
    <col min="2053" max="2053" width="10.6640625" style="48" bestFit="1" customWidth="1"/>
    <col min="2054" max="2054" width="9" style="48"/>
    <col min="2055" max="2055" width="10.6640625" style="48" bestFit="1" customWidth="1"/>
    <col min="2056" max="2056" width="9" style="48"/>
    <col min="2057" max="2057" width="10.77734375" style="48" customWidth="1"/>
    <col min="2058" max="2308" width="9" style="48"/>
    <col min="2309" max="2309" width="10.6640625" style="48" bestFit="1" customWidth="1"/>
    <col min="2310" max="2310" width="9" style="48"/>
    <col min="2311" max="2311" width="10.6640625" style="48" bestFit="1" customWidth="1"/>
    <col min="2312" max="2312" width="9" style="48"/>
    <col min="2313" max="2313" width="10.77734375" style="48" customWidth="1"/>
    <col min="2314" max="2564" width="9" style="48"/>
    <col min="2565" max="2565" width="10.6640625" style="48" bestFit="1" customWidth="1"/>
    <col min="2566" max="2566" width="9" style="48"/>
    <col min="2567" max="2567" width="10.6640625" style="48" bestFit="1" customWidth="1"/>
    <col min="2568" max="2568" width="9" style="48"/>
    <col min="2569" max="2569" width="10.77734375" style="48" customWidth="1"/>
    <col min="2570" max="2820" width="9" style="48"/>
    <col min="2821" max="2821" width="10.6640625" style="48" bestFit="1" customWidth="1"/>
    <col min="2822" max="2822" width="9" style="48"/>
    <col min="2823" max="2823" width="10.6640625" style="48" bestFit="1" customWidth="1"/>
    <col min="2824" max="2824" width="9" style="48"/>
    <col min="2825" max="2825" width="10.77734375" style="48" customWidth="1"/>
    <col min="2826" max="3076" width="9" style="48"/>
    <col min="3077" max="3077" width="10.6640625" style="48" bestFit="1" customWidth="1"/>
    <col min="3078" max="3078" width="9" style="48"/>
    <col min="3079" max="3079" width="10.6640625" style="48" bestFit="1" customWidth="1"/>
    <col min="3080" max="3080" width="9" style="48"/>
    <col min="3081" max="3081" width="10.77734375" style="48" customWidth="1"/>
    <col min="3082" max="3332" width="9" style="48"/>
    <col min="3333" max="3333" width="10.6640625" style="48" bestFit="1" customWidth="1"/>
    <col min="3334" max="3334" width="9" style="48"/>
    <col min="3335" max="3335" width="10.6640625" style="48" bestFit="1" customWidth="1"/>
    <col min="3336" max="3336" width="9" style="48"/>
    <col min="3337" max="3337" width="10.77734375" style="48" customWidth="1"/>
    <col min="3338" max="3588" width="9" style="48"/>
    <col min="3589" max="3589" width="10.6640625" style="48" bestFit="1" customWidth="1"/>
    <col min="3590" max="3590" width="9" style="48"/>
    <col min="3591" max="3591" width="10.6640625" style="48" bestFit="1" customWidth="1"/>
    <col min="3592" max="3592" width="9" style="48"/>
    <col min="3593" max="3593" width="10.77734375" style="48" customWidth="1"/>
    <col min="3594" max="3844" width="9" style="48"/>
    <col min="3845" max="3845" width="10.6640625" style="48" bestFit="1" customWidth="1"/>
    <col min="3846" max="3846" width="9" style="48"/>
    <col min="3847" max="3847" width="10.6640625" style="48" bestFit="1" customWidth="1"/>
    <col min="3848" max="3848" width="9" style="48"/>
    <col min="3849" max="3849" width="10.77734375" style="48" customWidth="1"/>
    <col min="3850" max="4100" width="9" style="48"/>
    <col min="4101" max="4101" width="10.6640625" style="48" bestFit="1" customWidth="1"/>
    <col min="4102" max="4102" width="9" style="48"/>
    <col min="4103" max="4103" width="10.6640625" style="48" bestFit="1" customWidth="1"/>
    <col min="4104" max="4104" width="9" style="48"/>
    <col min="4105" max="4105" width="10.77734375" style="48" customWidth="1"/>
    <col min="4106" max="4356" width="9" style="48"/>
    <col min="4357" max="4357" width="10.6640625" style="48" bestFit="1" customWidth="1"/>
    <col min="4358" max="4358" width="9" style="48"/>
    <col min="4359" max="4359" width="10.6640625" style="48" bestFit="1" customWidth="1"/>
    <col min="4360" max="4360" width="9" style="48"/>
    <col min="4361" max="4361" width="10.77734375" style="48" customWidth="1"/>
    <col min="4362" max="4612" width="9" style="48"/>
    <col min="4613" max="4613" width="10.6640625" style="48" bestFit="1" customWidth="1"/>
    <col min="4614" max="4614" width="9" style="48"/>
    <col min="4615" max="4615" width="10.6640625" style="48" bestFit="1" customWidth="1"/>
    <col min="4616" max="4616" width="9" style="48"/>
    <col min="4617" max="4617" width="10.77734375" style="48" customWidth="1"/>
    <col min="4618" max="4868" width="9" style="48"/>
    <col min="4869" max="4869" width="10.6640625" style="48" bestFit="1" customWidth="1"/>
    <col min="4870" max="4870" width="9" style="48"/>
    <col min="4871" max="4871" width="10.6640625" style="48" bestFit="1" customWidth="1"/>
    <col min="4872" max="4872" width="9" style="48"/>
    <col min="4873" max="4873" width="10.77734375" style="48" customWidth="1"/>
    <col min="4874" max="5124" width="9" style="48"/>
    <col min="5125" max="5125" width="10.6640625" style="48" bestFit="1" customWidth="1"/>
    <col min="5126" max="5126" width="9" style="48"/>
    <col min="5127" max="5127" width="10.6640625" style="48" bestFit="1" customWidth="1"/>
    <col min="5128" max="5128" width="9" style="48"/>
    <col min="5129" max="5129" width="10.77734375" style="48" customWidth="1"/>
    <col min="5130" max="5380" width="9" style="48"/>
    <col min="5381" max="5381" width="10.6640625" style="48" bestFit="1" customWidth="1"/>
    <col min="5382" max="5382" width="9" style="48"/>
    <col min="5383" max="5383" width="10.6640625" style="48" bestFit="1" customWidth="1"/>
    <col min="5384" max="5384" width="9" style="48"/>
    <col min="5385" max="5385" width="10.77734375" style="48" customWidth="1"/>
    <col min="5386" max="5636" width="9" style="48"/>
    <col min="5637" max="5637" width="10.6640625" style="48" bestFit="1" customWidth="1"/>
    <col min="5638" max="5638" width="9" style="48"/>
    <col min="5639" max="5639" width="10.6640625" style="48" bestFit="1" customWidth="1"/>
    <col min="5640" max="5640" width="9" style="48"/>
    <col min="5641" max="5641" width="10.77734375" style="48" customWidth="1"/>
    <col min="5642" max="5892" width="9" style="48"/>
    <col min="5893" max="5893" width="10.6640625" style="48" bestFit="1" customWidth="1"/>
    <col min="5894" max="5894" width="9" style="48"/>
    <col min="5895" max="5895" width="10.6640625" style="48" bestFit="1" customWidth="1"/>
    <col min="5896" max="5896" width="9" style="48"/>
    <col min="5897" max="5897" width="10.77734375" style="48" customWidth="1"/>
    <col min="5898" max="6148" width="9" style="48"/>
    <col min="6149" max="6149" width="10.6640625" style="48" bestFit="1" customWidth="1"/>
    <col min="6150" max="6150" width="9" style="48"/>
    <col min="6151" max="6151" width="10.6640625" style="48" bestFit="1" customWidth="1"/>
    <col min="6152" max="6152" width="9" style="48"/>
    <col min="6153" max="6153" width="10.77734375" style="48" customWidth="1"/>
    <col min="6154" max="6404" width="9" style="48"/>
    <col min="6405" max="6405" width="10.6640625" style="48" bestFit="1" customWidth="1"/>
    <col min="6406" max="6406" width="9" style="48"/>
    <col min="6407" max="6407" width="10.6640625" style="48" bestFit="1" customWidth="1"/>
    <col min="6408" max="6408" width="9" style="48"/>
    <col min="6409" max="6409" width="10.77734375" style="48" customWidth="1"/>
    <col min="6410" max="6660" width="9" style="48"/>
    <col min="6661" max="6661" width="10.6640625" style="48" bestFit="1" customWidth="1"/>
    <col min="6662" max="6662" width="9" style="48"/>
    <col min="6663" max="6663" width="10.6640625" style="48" bestFit="1" customWidth="1"/>
    <col min="6664" max="6664" width="9" style="48"/>
    <col min="6665" max="6665" width="10.77734375" style="48" customWidth="1"/>
    <col min="6666" max="6916" width="9" style="48"/>
    <col min="6917" max="6917" width="10.6640625" style="48" bestFit="1" customWidth="1"/>
    <col min="6918" max="6918" width="9" style="48"/>
    <col min="6919" max="6919" width="10.6640625" style="48" bestFit="1" customWidth="1"/>
    <col min="6920" max="6920" width="9" style="48"/>
    <col min="6921" max="6921" width="10.77734375" style="48" customWidth="1"/>
    <col min="6922" max="7172" width="9" style="48"/>
    <col min="7173" max="7173" width="10.6640625" style="48" bestFit="1" customWidth="1"/>
    <col min="7174" max="7174" width="9" style="48"/>
    <col min="7175" max="7175" width="10.6640625" style="48" bestFit="1" customWidth="1"/>
    <col min="7176" max="7176" width="9" style="48"/>
    <col min="7177" max="7177" width="10.77734375" style="48" customWidth="1"/>
    <col min="7178" max="7428" width="9" style="48"/>
    <col min="7429" max="7429" width="10.6640625" style="48" bestFit="1" customWidth="1"/>
    <col min="7430" max="7430" width="9" style="48"/>
    <col min="7431" max="7431" width="10.6640625" style="48" bestFit="1" customWidth="1"/>
    <col min="7432" max="7432" width="9" style="48"/>
    <col min="7433" max="7433" width="10.77734375" style="48" customWidth="1"/>
    <col min="7434" max="7684" width="9" style="48"/>
    <col min="7685" max="7685" width="10.6640625" style="48" bestFit="1" customWidth="1"/>
    <col min="7686" max="7686" width="9" style="48"/>
    <col min="7687" max="7687" width="10.6640625" style="48" bestFit="1" customWidth="1"/>
    <col min="7688" max="7688" width="9" style="48"/>
    <col min="7689" max="7689" width="10.77734375" style="48" customWidth="1"/>
    <col min="7690" max="7940" width="9" style="48"/>
    <col min="7941" max="7941" width="10.6640625" style="48" bestFit="1" customWidth="1"/>
    <col min="7942" max="7942" width="9" style="48"/>
    <col min="7943" max="7943" width="10.6640625" style="48" bestFit="1" customWidth="1"/>
    <col min="7944" max="7944" width="9" style="48"/>
    <col min="7945" max="7945" width="10.77734375" style="48" customWidth="1"/>
    <col min="7946" max="8196" width="9" style="48"/>
    <col min="8197" max="8197" width="10.6640625" style="48" bestFit="1" customWidth="1"/>
    <col min="8198" max="8198" width="9" style="48"/>
    <col min="8199" max="8199" width="10.6640625" style="48" bestFit="1" customWidth="1"/>
    <col min="8200" max="8200" width="9" style="48"/>
    <col min="8201" max="8201" width="10.77734375" style="48" customWidth="1"/>
    <col min="8202" max="8452" width="9" style="48"/>
    <col min="8453" max="8453" width="10.6640625" style="48" bestFit="1" customWidth="1"/>
    <col min="8454" max="8454" width="9" style="48"/>
    <col min="8455" max="8455" width="10.6640625" style="48" bestFit="1" customWidth="1"/>
    <col min="8456" max="8456" width="9" style="48"/>
    <col min="8457" max="8457" width="10.77734375" style="48" customWidth="1"/>
    <col min="8458" max="8708" width="9" style="48"/>
    <col min="8709" max="8709" width="10.6640625" style="48" bestFit="1" customWidth="1"/>
    <col min="8710" max="8710" width="9" style="48"/>
    <col min="8711" max="8711" width="10.6640625" style="48" bestFit="1" customWidth="1"/>
    <col min="8712" max="8712" width="9" style="48"/>
    <col min="8713" max="8713" width="10.77734375" style="48" customWidth="1"/>
    <col min="8714" max="8964" width="9" style="48"/>
    <col min="8965" max="8965" width="10.6640625" style="48" bestFit="1" customWidth="1"/>
    <col min="8966" max="8966" width="9" style="48"/>
    <col min="8967" max="8967" width="10.6640625" style="48" bestFit="1" customWidth="1"/>
    <col min="8968" max="8968" width="9" style="48"/>
    <col min="8969" max="8969" width="10.77734375" style="48" customWidth="1"/>
    <col min="8970" max="9220" width="9" style="48"/>
    <col min="9221" max="9221" width="10.6640625" style="48" bestFit="1" customWidth="1"/>
    <col min="9222" max="9222" width="9" style="48"/>
    <col min="9223" max="9223" width="10.6640625" style="48" bestFit="1" customWidth="1"/>
    <col min="9224" max="9224" width="9" style="48"/>
    <col min="9225" max="9225" width="10.77734375" style="48" customWidth="1"/>
    <col min="9226" max="9476" width="9" style="48"/>
    <col min="9477" max="9477" width="10.6640625" style="48" bestFit="1" customWidth="1"/>
    <col min="9478" max="9478" width="9" style="48"/>
    <col min="9479" max="9479" width="10.6640625" style="48" bestFit="1" customWidth="1"/>
    <col min="9480" max="9480" width="9" style="48"/>
    <col min="9481" max="9481" width="10.77734375" style="48" customWidth="1"/>
    <col min="9482" max="9732" width="9" style="48"/>
    <col min="9733" max="9733" width="10.6640625" style="48" bestFit="1" customWidth="1"/>
    <col min="9734" max="9734" width="9" style="48"/>
    <col min="9735" max="9735" width="10.6640625" style="48" bestFit="1" customWidth="1"/>
    <col min="9736" max="9736" width="9" style="48"/>
    <col min="9737" max="9737" width="10.77734375" style="48" customWidth="1"/>
    <col min="9738" max="9988" width="9" style="48"/>
    <col min="9989" max="9989" width="10.6640625" style="48" bestFit="1" customWidth="1"/>
    <col min="9990" max="9990" width="9" style="48"/>
    <col min="9991" max="9991" width="10.6640625" style="48" bestFit="1" customWidth="1"/>
    <col min="9992" max="9992" width="9" style="48"/>
    <col min="9993" max="9993" width="10.77734375" style="48" customWidth="1"/>
    <col min="9994" max="10244" width="9" style="48"/>
    <col min="10245" max="10245" width="10.6640625" style="48" bestFit="1" customWidth="1"/>
    <col min="10246" max="10246" width="9" style="48"/>
    <col min="10247" max="10247" width="10.6640625" style="48" bestFit="1" customWidth="1"/>
    <col min="10248" max="10248" width="9" style="48"/>
    <col min="10249" max="10249" width="10.77734375" style="48" customWidth="1"/>
    <col min="10250" max="10500" width="9" style="48"/>
    <col min="10501" max="10501" width="10.6640625" style="48" bestFit="1" customWidth="1"/>
    <col min="10502" max="10502" width="9" style="48"/>
    <col min="10503" max="10503" width="10.6640625" style="48" bestFit="1" customWidth="1"/>
    <col min="10504" max="10504" width="9" style="48"/>
    <col min="10505" max="10505" width="10.77734375" style="48" customWidth="1"/>
    <col min="10506" max="10756" width="9" style="48"/>
    <col min="10757" max="10757" width="10.6640625" style="48" bestFit="1" customWidth="1"/>
    <col min="10758" max="10758" width="9" style="48"/>
    <col min="10759" max="10759" width="10.6640625" style="48" bestFit="1" customWidth="1"/>
    <col min="10760" max="10760" width="9" style="48"/>
    <col min="10761" max="10761" width="10.77734375" style="48" customWidth="1"/>
    <col min="10762" max="11012" width="9" style="48"/>
    <col min="11013" max="11013" width="10.6640625" style="48" bestFit="1" customWidth="1"/>
    <col min="11014" max="11014" width="9" style="48"/>
    <col min="11015" max="11015" width="10.6640625" style="48" bestFit="1" customWidth="1"/>
    <col min="11016" max="11016" width="9" style="48"/>
    <col min="11017" max="11017" width="10.77734375" style="48" customWidth="1"/>
    <col min="11018" max="11268" width="9" style="48"/>
    <col min="11269" max="11269" width="10.6640625" style="48" bestFit="1" customWidth="1"/>
    <col min="11270" max="11270" width="9" style="48"/>
    <col min="11271" max="11271" width="10.6640625" style="48" bestFit="1" customWidth="1"/>
    <col min="11272" max="11272" width="9" style="48"/>
    <col min="11273" max="11273" width="10.77734375" style="48" customWidth="1"/>
    <col min="11274" max="11524" width="9" style="48"/>
    <col min="11525" max="11525" width="10.6640625" style="48" bestFit="1" customWidth="1"/>
    <col min="11526" max="11526" width="9" style="48"/>
    <col min="11527" max="11527" width="10.6640625" style="48" bestFit="1" customWidth="1"/>
    <col min="11528" max="11528" width="9" style="48"/>
    <col min="11529" max="11529" width="10.77734375" style="48" customWidth="1"/>
    <col min="11530" max="11780" width="9" style="48"/>
    <col min="11781" max="11781" width="10.6640625" style="48" bestFit="1" customWidth="1"/>
    <col min="11782" max="11782" width="9" style="48"/>
    <col min="11783" max="11783" width="10.6640625" style="48" bestFit="1" customWidth="1"/>
    <col min="11784" max="11784" width="9" style="48"/>
    <col min="11785" max="11785" width="10.77734375" style="48" customWidth="1"/>
    <col min="11786" max="12036" width="9" style="48"/>
    <col min="12037" max="12037" width="10.6640625" style="48" bestFit="1" customWidth="1"/>
    <col min="12038" max="12038" width="9" style="48"/>
    <col min="12039" max="12039" width="10.6640625" style="48" bestFit="1" customWidth="1"/>
    <col min="12040" max="12040" width="9" style="48"/>
    <col min="12041" max="12041" width="10.77734375" style="48" customWidth="1"/>
    <col min="12042" max="12292" width="9" style="48"/>
    <col min="12293" max="12293" width="10.6640625" style="48" bestFit="1" customWidth="1"/>
    <col min="12294" max="12294" width="9" style="48"/>
    <col min="12295" max="12295" width="10.6640625" style="48" bestFit="1" customWidth="1"/>
    <col min="12296" max="12296" width="9" style="48"/>
    <col min="12297" max="12297" width="10.77734375" style="48" customWidth="1"/>
    <col min="12298" max="12548" width="9" style="48"/>
    <col min="12549" max="12549" width="10.6640625" style="48" bestFit="1" customWidth="1"/>
    <col min="12550" max="12550" width="9" style="48"/>
    <col min="12551" max="12551" width="10.6640625" style="48" bestFit="1" customWidth="1"/>
    <col min="12552" max="12552" width="9" style="48"/>
    <col min="12553" max="12553" width="10.77734375" style="48" customWidth="1"/>
    <col min="12554" max="12804" width="9" style="48"/>
    <col min="12805" max="12805" width="10.6640625" style="48" bestFit="1" customWidth="1"/>
    <col min="12806" max="12806" width="9" style="48"/>
    <col min="12807" max="12807" width="10.6640625" style="48" bestFit="1" customWidth="1"/>
    <col min="12808" max="12808" width="9" style="48"/>
    <col min="12809" max="12809" width="10.77734375" style="48" customWidth="1"/>
    <col min="12810" max="13060" width="9" style="48"/>
    <col min="13061" max="13061" width="10.6640625" style="48" bestFit="1" customWidth="1"/>
    <col min="13062" max="13062" width="9" style="48"/>
    <col min="13063" max="13063" width="10.6640625" style="48" bestFit="1" customWidth="1"/>
    <col min="13064" max="13064" width="9" style="48"/>
    <col min="13065" max="13065" width="10.77734375" style="48" customWidth="1"/>
    <col min="13066" max="13316" width="9" style="48"/>
    <col min="13317" max="13317" width="10.6640625" style="48" bestFit="1" customWidth="1"/>
    <col min="13318" max="13318" width="9" style="48"/>
    <col min="13319" max="13319" width="10.6640625" style="48" bestFit="1" customWidth="1"/>
    <col min="13320" max="13320" width="9" style="48"/>
    <col min="13321" max="13321" width="10.77734375" style="48" customWidth="1"/>
    <col min="13322" max="13572" width="9" style="48"/>
    <col min="13573" max="13573" width="10.6640625" style="48" bestFit="1" customWidth="1"/>
    <col min="13574" max="13574" width="9" style="48"/>
    <col min="13575" max="13575" width="10.6640625" style="48" bestFit="1" customWidth="1"/>
    <col min="13576" max="13576" width="9" style="48"/>
    <col min="13577" max="13577" width="10.77734375" style="48" customWidth="1"/>
    <col min="13578" max="13828" width="9" style="48"/>
    <col min="13829" max="13829" width="10.6640625" style="48" bestFit="1" customWidth="1"/>
    <col min="13830" max="13830" width="9" style="48"/>
    <col min="13831" max="13831" width="10.6640625" style="48" bestFit="1" customWidth="1"/>
    <col min="13832" max="13832" width="9" style="48"/>
    <col min="13833" max="13833" width="10.77734375" style="48" customWidth="1"/>
    <col min="13834" max="14084" width="9" style="48"/>
    <col min="14085" max="14085" width="10.6640625" style="48" bestFit="1" customWidth="1"/>
    <col min="14086" max="14086" width="9" style="48"/>
    <col min="14087" max="14087" width="10.6640625" style="48" bestFit="1" customWidth="1"/>
    <col min="14088" max="14088" width="9" style="48"/>
    <col min="14089" max="14089" width="10.77734375" style="48" customWidth="1"/>
    <col min="14090" max="14340" width="9" style="48"/>
    <col min="14341" max="14341" width="10.6640625" style="48" bestFit="1" customWidth="1"/>
    <col min="14342" max="14342" width="9" style="48"/>
    <col min="14343" max="14343" width="10.6640625" style="48" bestFit="1" customWidth="1"/>
    <col min="14344" max="14344" width="9" style="48"/>
    <col min="14345" max="14345" width="10.77734375" style="48" customWidth="1"/>
    <col min="14346" max="14596" width="9" style="48"/>
    <col min="14597" max="14597" width="10.6640625" style="48" bestFit="1" customWidth="1"/>
    <col min="14598" max="14598" width="9" style="48"/>
    <col min="14599" max="14599" width="10.6640625" style="48" bestFit="1" customWidth="1"/>
    <col min="14600" max="14600" width="9" style="48"/>
    <col min="14601" max="14601" width="10.77734375" style="48" customWidth="1"/>
    <col min="14602" max="14852" width="9" style="48"/>
    <col min="14853" max="14853" width="10.6640625" style="48" bestFit="1" customWidth="1"/>
    <col min="14854" max="14854" width="9" style="48"/>
    <col min="14855" max="14855" width="10.6640625" style="48" bestFit="1" customWidth="1"/>
    <col min="14856" max="14856" width="9" style="48"/>
    <col min="14857" max="14857" width="10.77734375" style="48" customWidth="1"/>
    <col min="14858" max="15108" width="9" style="48"/>
    <col min="15109" max="15109" width="10.6640625" style="48" bestFit="1" customWidth="1"/>
    <col min="15110" max="15110" width="9" style="48"/>
    <col min="15111" max="15111" width="10.6640625" style="48" bestFit="1" customWidth="1"/>
    <col min="15112" max="15112" width="9" style="48"/>
    <col min="15113" max="15113" width="10.77734375" style="48" customWidth="1"/>
    <col min="15114" max="15364" width="9" style="48"/>
    <col min="15365" max="15365" width="10.6640625" style="48" bestFit="1" customWidth="1"/>
    <col min="15366" max="15366" width="9" style="48"/>
    <col min="15367" max="15367" width="10.6640625" style="48" bestFit="1" customWidth="1"/>
    <col min="15368" max="15368" width="9" style="48"/>
    <col min="15369" max="15369" width="10.77734375" style="48" customWidth="1"/>
    <col min="15370" max="15620" width="9" style="48"/>
    <col min="15621" max="15621" width="10.6640625" style="48" bestFit="1" customWidth="1"/>
    <col min="15622" max="15622" width="9" style="48"/>
    <col min="15623" max="15623" width="10.6640625" style="48" bestFit="1" customWidth="1"/>
    <col min="15624" max="15624" width="9" style="48"/>
    <col min="15625" max="15625" width="10.77734375" style="48" customWidth="1"/>
    <col min="15626" max="15876" width="9" style="48"/>
    <col min="15877" max="15877" width="10.6640625" style="48" bestFit="1" customWidth="1"/>
    <col min="15878" max="15878" width="9" style="48"/>
    <col min="15879" max="15879" width="10.6640625" style="48" bestFit="1" customWidth="1"/>
    <col min="15880" max="15880" width="9" style="48"/>
    <col min="15881" max="15881" width="10.77734375" style="48" customWidth="1"/>
    <col min="15882" max="16132" width="9" style="48"/>
    <col min="16133" max="16133" width="10.6640625" style="48" bestFit="1" customWidth="1"/>
    <col min="16134" max="16134" width="9" style="48"/>
    <col min="16135" max="16135" width="10.6640625" style="48" bestFit="1" customWidth="1"/>
    <col min="16136" max="16136" width="9" style="48"/>
    <col min="16137" max="16137" width="10.77734375" style="48" customWidth="1"/>
    <col min="16138" max="16384" width="9" style="48"/>
  </cols>
  <sheetData>
    <row r="1" spans="1:11" ht="24.6">
      <c r="H1" s="722" t="s">
        <v>356</v>
      </c>
      <c r="I1" s="722"/>
    </row>
    <row r="2" spans="1:11" s="1" customFormat="1" ht="22.95" customHeight="1">
      <c r="A2" s="717" t="s">
        <v>399</v>
      </c>
      <c r="B2" s="717"/>
      <c r="C2" s="717"/>
      <c r="D2" s="717"/>
      <c r="E2" s="717"/>
      <c r="F2" s="717"/>
      <c r="G2" s="717"/>
      <c r="H2" s="717"/>
      <c r="I2" s="717"/>
    </row>
    <row r="3" spans="1:11" s="1" customFormat="1" ht="22.95" customHeight="1">
      <c r="A3" s="717" t="s">
        <v>814</v>
      </c>
      <c r="B3" s="717"/>
      <c r="C3" s="717"/>
      <c r="D3" s="717"/>
      <c r="E3" s="717"/>
      <c r="F3" s="717"/>
      <c r="G3" s="717"/>
      <c r="H3" s="717"/>
      <c r="I3" s="717"/>
    </row>
    <row r="4" spans="1:11" ht="21.9" customHeight="1">
      <c r="A4" s="724" t="s">
        <v>678</v>
      </c>
      <c r="B4" s="724"/>
      <c r="C4" s="724"/>
      <c r="D4" s="724"/>
      <c r="E4" s="724"/>
      <c r="F4" s="724"/>
      <c r="G4" s="724"/>
      <c r="H4" s="724"/>
      <c r="I4" s="724"/>
      <c r="K4" s="49"/>
    </row>
    <row r="5" spans="1:11" ht="21.9" customHeight="1">
      <c r="A5" s="725" t="s">
        <v>357</v>
      </c>
      <c r="B5" s="725"/>
      <c r="C5" s="725"/>
      <c r="D5" s="725"/>
      <c r="E5" s="725"/>
      <c r="F5" s="725"/>
      <c r="G5" s="725"/>
      <c r="H5" s="725"/>
      <c r="I5" s="725"/>
      <c r="K5" s="49"/>
    </row>
    <row r="6" spans="1:11" ht="21.9" customHeight="1">
      <c r="A6" s="725" t="s">
        <v>1038</v>
      </c>
      <c r="B6" s="726"/>
      <c r="C6" s="726"/>
      <c r="D6" s="726"/>
      <c r="E6" s="726"/>
      <c r="F6" s="726"/>
      <c r="G6" s="726"/>
      <c r="H6" s="726"/>
      <c r="I6" s="726"/>
      <c r="K6" s="49"/>
    </row>
    <row r="7" spans="1:11" ht="21.9" customHeight="1">
      <c r="A7" s="50"/>
      <c r="B7" s="50"/>
      <c r="C7" s="50"/>
      <c r="D7" s="50"/>
      <c r="E7" s="50"/>
      <c r="F7" s="50"/>
      <c r="G7" s="50"/>
      <c r="H7" s="50"/>
      <c r="I7" s="291" t="s">
        <v>830</v>
      </c>
      <c r="J7" s="51"/>
      <c r="K7" s="52"/>
    </row>
    <row r="8" spans="1:11" ht="21.9" customHeight="1">
      <c r="A8" s="50" t="s">
        <v>340</v>
      </c>
      <c r="B8" s="50"/>
      <c r="C8" s="50"/>
      <c r="D8" s="50"/>
      <c r="E8" s="50"/>
      <c r="F8" s="53"/>
      <c r="G8" s="54"/>
      <c r="H8" s="54"/>
      <c r="I8" s="42" t="s">
        <v>321</v>
      </c>
      <c r="J8" s="51"/>
      <c r="K8" s="52"/>
    </row>
    <row r="9" spans="1:11" ht="21.9" customHeight="1">
      <c r="A9" s="50" t="s">
        <v>341</v>
      </c>
      <c r="B9" s="50"/>
      <c r="C9" s="50"/>
      <c r="D9" s="50"/>
      <c r="E9" s="50"/>
      <c r="F9" s="53"/>
      <c r="G9" s="54"/>
      <c r="H9" s="54"/>
      <c r="I9" s="55"/>
      <c r="J9" s="51"/>
      <c r="K9" s="52"/>
    </row>
    <row r="10" spans="1:11" ht="21.9" customHeight="1">
      <c r="A10" s="50"/>
      <c r="B10" s="50" t="s">
        <v>829</v>
      </c>
      <c r="C10" s="50"/>
      <c r="D10" s="50"/>
      <c r="E10" s="50"/>
      <c r="F10" s="53"/>
      <c r="G10" s="54"/>
      <c r="H10" s="54"/>
      <c r="I10" s="54"/>
      <c r="J10" s="51"/>
      <c r="K10" s="52"/>
    </row>
    <row r="11" spans="1:11" ht="21.9" customHeight="1">
      <c r="A11" s="50"/>
      <c r="B11" s="50"/>
      <c r="C11" s="50" t="s">
        <v>342</v>
      </c>
      <c r="D11" s="50"/>
      <c r="E11" s="50"/>
      <c r="F11" s="53"/>
      <c r="G11" s="42" t="s">
        <v>333</v>
      </c>
      <c r="H11" s="56"/>
      <c r="I11" s="56"/>
      <c r="J11" s="51"/>
      <c r="K11" s="52"/>
    </row>
    <row r="12" spans="1:11" ht="21.9" customHeight="1">
      <c r="A12" s="50"/>
      <c r="B12" s="50"/>
      <c r="C12" s="50" t="s">
        <v>343</v>
      </c>
      <c r="D12" s="50"/>
      <c r="E12" s="50"/>
      <c r="F12" s="53"/>
      <c r="G12" s="42" t="s">
        <v>333</v>
      </c>
      <c r="H12" s="56"/>
      <c r="I12" s="56"/>
      <c r="J12" s="51"/>
      <c r="K12" s="52"/>
    </row>
    <row r="13" spans="1:11" ht="21.9" customHeight="1">
      <c r="A13" s="50"/>
      <c r="B13" s="50"/>
      <c r="C13" s="50" t="s">
        <v>344</v>
      </c>
      <c r="D13" s="50"/>
      <c r="E13" s="50"/>
      <c r="F13" s="53"/>
      <c r="G13" s="42" t="s">
        <v>333</v>
      </c>
      <c r="H13" s="56"/>
      <c r="I13" s="56"/>
      <c r="J13" s="51"/>
      <c r="K13" s="52"/>
    </row>
    <row r="14" spans="1:11" ht="21.9" customHeight="1">
      <c r="A14" s="50"/>
      <c r="B14" s="50"/>
      <c r="C14" s="50" t="s">
        <v>345</v>
      </c>
      <c r="D14" s="50"/>
      <c r="E14" s="50"/>
      <c r="F14" s="53"/>
      <c r="G14" s="42" t="s">
        <v>333</v>
      </c>
      <c r="H14" s="56"/>
      <c r="I14" s="56"/>
      <c r="J14" s="51"/>
      <c r="K14" s="52"/>
    </row>
    <row r="15" spans="1:11" ht="21.9" customHeight="1">
      <c r="A15" s="50"/>
      <c r="B15" s="50"/>
      <c r="C15" s="50" t="s">
        <v>346</v>
      </c>
      <c r="D15" s="50"/>
      <c r="E15" s="50"/>
      <c r="F15" s="53"/>
      <c r="G15" s="42" t="s">
        <v>333</v>
      </c>
      <c r="H15" s="56"/>
      <c r="I15" s="56"/>
      <c r="J15" s="51"/>
    </row>
    <row r="16" spans="1:11" ht="21.9" customHeight="1">
      <c r="A16" s="50"/>
      <c r="B16" s="50"/>
      <c r="C16" s="50" t="s">
        <v>347</v>
      </c>
      <c r="D16" s="50"/>
      <c r="E16" s="50"/>
      <c r="F16" s="53"/>
      <c r="G16" s="44" t="s">
        <v>333</v>
      </c>
      <c r="H16" s="56"/>
      <c r="I16" s="42" t="s">
        <v>321</v>
      </c>
      <c r="J16" s="51"/>
    </row>
    <row r="17" spans="1:11" ht="21.9" customHeight="1">
      <c r="A17" s="50" t="s">
        <v>348</v>
      </c>
      <c r="B17" s="50"/>
      <c r="C17" s="50"/>
      <c r="D17" s="50"/>
      <c r="E17" s="50"/>
      <c r="F17" s="53"/>
      <c r="G17" s="56"/>
      <c r="H17" s="56"/>
      <c r="I17" s="56"/>
      <c r="J17" s="51"/>
    </row>
    <row r="18" spans="1:11" ht="21.9" customHeight="1">
      <c r="A18" s="50"/>
      <c r="B18" s="50"/>
      <c r="C18" s="50" t="s">
        <v>349</v>
      </c>
      <c r="D18" s="50"/>
      <c r="E18" s="50"/>
      <c r="F18" s="53"/>
      <c r="G18" s="42" t="s">
        <v>324</v>
      </c>
      <c r="H18" s="57"/>
      <c r="I18" s="56"/>
      <c r="J18" s="51"/>
    </row>
    <row r="19" spans="1:11" ht="21.9" customHeight="1">
      <c r="A19" s="50"/>
      <c r="B19" s="50"/>
      <c r="C19" s="50" t="s">
        <v>343</v>
      </c>
      <c r="D19" s="50"/>
      <c r="E19" s="50"/>
      <c r="F19" s="53"/>
      <c r="G19" s="42" t="s">
        <v>324</v>
      </c>
      <c r="H19" s="56"/>
      <c r="I19" s="56"/>
      <c r="J19" s="51"/>
    </row>
    <row r="20" spans="1:11" ht="21.9" customHeight="1">
      <c r="A20" s="50"/>
      <c r="B20" s="50"/>
      <c r="C20" s="50" t="s">
        <v>350</v>
      </c>
      <c r="D20" s="50"/>
      <c r="E20" s="50"/>
      <c r="F20" s="53"/>
      <c r="G20" s="42" t="s">
        <v>324</v>
      </c>
      <c r="H20" s="56"/>
      <c r="I20" s="56"/>
      <c r="J20" s="51"/>
    </row>
    <row r="21" spans="1:11" ht="21.9" customHeight="1">
      <c r="A21" s="50"/>
      <c r="B21" s="50"/>
      <c r="C21" s="50" t="s">
        <v>351</v>
      </c>
      <c r="D21" s="50"/>
      <c r="E21" s="50"/>
      <c r="F21" s="53"/>
      <c r="G21" s="42" t="s">
        <v>324</v>
      </c>
      <c r="H21" s="56"/>
      <c r="I21" s="56"/>
      <c r="J21" s="51"/>
    </row>
    <row r="22" spans="1:11" ht="21.9" customHeight="1">
      <c r="A22" s="50"/>
      <c r="B22" s="50"/>
      <c r="C22" s="50" t="s">
        <v>352</v>
      </c>
      <c r="D22" s="50"/>
      <c r="E22" s="50"/>
      <c r="F22" s="53"/>
      <c r="G22" s="42" t="s">
        <v>324</v>
      </c>
      <c r="H22" s="56"/>
      <c r="I22" s="56"/>
      <c r="J22" s="51"/>
    </row>
    <row r="23" spans="1:11" ht="21.9" customHeight="1">
      <c r="A23" s="50"/>
      <c r="B23" s="50"/>
      <c r="C23" s="50" t="s">
        <v>345</v>
      </c>
      <c r="D23" s="50"/>
      <c r="E23" s="50"/>
      <c r="F23" s="53"/>
      <c r="G23" s="44" t="s">
        <v>324</v>
      </c>
      <c r="H23" s="56"/>
      <c r="I23" s="44" t="s">
        <v>330</v>
      </c>
      <c r="J23" s="51"/>
    </row>
    <row r="24" spans="1:11" ht="21.9" customHeight="1">
      <c r="A24" s="58" t="s">
        <v>353</v>
      </c>
      <c r="B24" s="50"/>
      <c r="C24" s="50"/>
      <c r="D24" s="50"/>
      <c r="E24" s="50"/>
      <c r="F24" s="53"/>
      <c r="G24" s="56"/>
      <c r="H24" s="56"/>
      <c r="I24" s="131" t="s">
        <v>321</v>
      </c>
      <c r="J24" s="52"/>
      <c r="K24" s="52"/>
    </row>
    <row r="25" spans="1:11" ht="21.9" customHeight="1">
      <c r="A25" s="59"/>
      <c r="B25" s="50"/>
      <c r="C25" s="50"/>
      <c r="D25" s="50"/>
      <c r="E25" s="50"/>
      <c r="F25" s="53"/>
      <c r="G25" s="54"/>
      <c r="H25" s="54"/>
      <c r="I25" s="54"/>
      <c r="J25" s="52"/>
      <c r="K25" s="52"/>
    </row>
    <row r="26" spans="1:11" ht="21.9" customHeight="1">
      <c r="A26" s="43" t="s">
        <v>21</v>
      </c>
      <c r="B26" s="50" t="s">
        <v>354</v>
      </c>
      <c r="C26" s="50"/>
      <c r="D26" s="50"/>
      <c r="F26" s="60"/>
      <c r="G26" s="60"/>
      <c r="H26" s="60"/>
      <c r="I26" s="60"/>
    </row>
    <row r="27" spans="1:11" ht="21.9" customHeight="1">
      <c r="B27" s="50" t="s">
        <v>355</v>
      </c>
      <c r="C27" s="50"/>
      <c r="D27" s="50"/>
    </row>
    <row r="28" spans="1:11" ht="24.6">
      <c r="B28" s="678"/>
    </row>
    <row r="29" spans="1:11" ht="24.6">
      <c r="F29" s="719" t="s">
        <v>313</v>
      </c>
      <c r="G29" s="719"/>
      <c r="H29" s="719"/>
      <c r="I29" s="719"/>
    </row>
    <row r="30" spans="1:11" ht="24.6">
      <c r="F30" s="719" t="s">
        <v>314</v>
      </c>
      <c r="G30" s="719"/>
      <c r="H30" s="719"/>
      <c r="I30" s="719"/>
    </row>
    <row r="31" spans="1:11" ht="24.6">
      <c r="F31" s="719" t="s">
        <v>310</v>
      </c>
      <c r="G31" s="719"/>
      <c r="H31" s="719"/>
      <c r="I31" s="719"/>
    </row>
  </sheetData>
  <mergeCells count="9">
    <mergeCell ref="F29:I29"/>
    <mergeCell ref="F30:I30"/>
    <mergeCell ref="F31:I31"/>
    <mergeCell ref="H1:I1"/>
    <mergeCell ref="A2:I2"/>
    <mergeCell ref="A3:I3"/>
    <mergeCell ref="A4:I4"/>
    <mergeCell ref="A5:I5"/>
    <mergeCell ref="A6:I6"/>
  </mergeCells>
  <printOptions horizontalCentered="1"/>
  <pageMargins left="0.59055118110236227" right="0.39370078740157483" top="0.74803149606299213" bottom="0.35433070866141736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2"/>
  <sheetViews>
    <sheetView zoomScaleNormal="100" zoomScaleSheetLayoutView="100" zoomScalePageLayoutView="70" workbookViewId="0">
      <pane xSplit="1" ySplit="8" topLeftCell="B9" activePane="bottomRight" state="frozen"/>
      <selection activeCell="E29" sqref="E29"/>
      <selection pane="topRight" activeCell="E29" sqref="E29"/>
      <selection pane="bottomLeft" activeCell="E29" sqref="E29"/>
      <selection pane="bottomRight" activeCell="L10" sqref="L10"/>
    </sheetView>
  </sheetViews>
  <sheetFormatPr defaultRowHeight="14.4"/>
  <cols>
    <col min="1" max="1" width="6.109375" customWidth="1"/>
    <col min="2" max="2" width="18.6640625" customWidth="1"/>
    <col min="3" max="3" width="9.33203125" bestFit="1" customWidth="1"/>
    <col min="4" max="4" width="11.6640625" bestFit="1" customWidth="1"/>
    <col min="5" max="5" width="12.33203125" customWidth="1"/>
    <col min="6" max="6" width="9.109375" customWidth="1"/>
    <col min="7" max="7" width="16" bestFit="1" customWidth="1"/>
    <col min="8" max="8" width="12.109375" customWidth="1"/>
    <col min="9" max="9" width="12.88671875" customWidth="1"/>
    <col min="10" max="10" width="11.88671875" customWidth="1"/>
  </cols>
  <sheetData>
    <row r="1" spans="1:10" ht="26.4" customHeight="1">
      <c r="I1" s="722" t="s">
        <v>358</v>
      </c>
      <c r="J1" s="722"/>
    </row>
    <row r="2" spans="1:10" ht="24.6">
      <c r="A2" s="717" t="s">
        <v>399</v>
      </c>
      <c r="B2" s="717"/>
      <c r="C2" s="717"/>
      <c r="D2" s="717"/>
      <c r="E2" s="717"/>
      <c r="F2" s="717"/>
      <c r="G2" s="717"/>
      <c r="H2" s="717"/>
      <c r="I2" s="717"/>
      <c r="J2" s="717"/>
    </row>
    <row r="3" spans="1:10" ht="24.6">
      <c r="A3" s="717" t="s">
        <v>814</v>
      </c>
      <c r="B3" s="717"/>
      <c r="C3" s="717"/>
      <c r="D3" s="717"/>
      <c r="E3" s="717"/>
      <c r="F3" s="717"/>
      <c r="G3" s="717"/>
      <c r="H3" s="717"/>
      <c r="I3" s="717"/>
      <c r="J3" s="717"/>
    </row>
    <row r="4" spans="1:10" ht="24.6">
      <c r="A4" s="717" t="s">
        <v>846</v>
      </c>
      <c r="B4" s="717"/>
      <c r="C4" s="717"/>
      <c r="D4" s="717"/>
      <c r="E4" s="717"/>
      <c r="F4" s="717"/>
      <c r="G4" s="717"/>
      <c r="H4" s="717"/>
      <c r="I4" s="717"/>
      <c r="J4" s="717"/>
    </row>
    <row r="5" spans="1:10" ht="24.6">
      <c r="A5" s="717" t="s">
        <v>1038</v>
      </c>
      <c r="B5" s="717"/>
      <c r="C5" s="717"/>
      <c r="D5" s="717"/>
      <c r="E5" s="717"/>
      <c r="F5" s="717"/>
      <c r="G5" s="717"/>
      <c r="H5" s="717"/>
      <c r="I5" s="717"/>
      <c r="J5" s="717"/>
    </row>
    <row r="6" spans="1:10" ht="24.6">
      <c r="A6" s="325"/>
      <c r="B6" s="325"/>
      <c r="C6" s="325"/>
      <c r="D6" s="325"/>
      <c r="E6" s="325"/>
      <c r="F6" s="325"/>
      <c r="G6" s="325"/>
      <c r="H6" s="325"/>
      <c r="I6" s="325"/>
      <c r="J6" s="326" t="s">
        <v>665</v>
      </c>
    </row>
    <row r="7" spans="1:10" s="324" customFormat="1" ht="24.6">
      <c r="A7" s="727" t="s">
        <v>0</v>
      </c>
      <c r="B7" s="727" t="s">
        <v>677</v>
      </c>
      <c r="C7" s="727" t="s">
        <v>1</v>
      </c>
      <c r="D7" s="727" t="s">
        <v>831</v>
      </c>
      <c r="E7" s="727" t="s">
        <v>2</v>
      </c>
      <c r="F7" s="108" t="s">
        <v>3</v>
      </c>
      <c r="G7" s="109" t="s">
        <v>82</v>
      </c>
      <c r="H7" s="109" t="s">
        <v>302</v>
      </c>
      <c r="I7" s="109" t="s">
        <v>303</v>
      </c>
      <c r="J7" s="109" t="s">
        <v>22</v>
      </c>
    </row>
    <row r="8" spans="1:10" s="324" customFormat="1" ht="24.6">
      <c r="A8" s="728"/>
      <c r="B8" s="728"/>
      <c r="C8" s="728"/>
      <c r="D8" s="728"/>
      <c r="E8" s="728"/>
      <c r="F8" s="110" t="s">
        <v>832</v>
      </c>
      <c r="G8" s="111" t="s">
        <v>833</v>
      </c>
      <c r="H8" s="111" t="s">
        <v>834</v>
      </c>
      <c r="I8" s="111" t="s">
        <v>835</v>
      </c>
      <c r="J8" s="111" t="s">
        <v>304</v>
      </c>
    </row>
    <row r="9" spans="1:10" ht="24.6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4.6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24.6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24.6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24.6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24.6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24.6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ht="24.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4.6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4.6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24.6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24.6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24.6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24.6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24.6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24.6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ht="24.6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24.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ht="25.2" thickBot="1">
      <c r="A27" s="714" t="s">
        <v>382</v>
      </c>
      <c r="B27" s="729"/>
      <c r="C27" s="729"/>
      <c r="D27" s="729"/>
      <c r="E27" s="715"/>
      <c r="F27" s="7"/>
      <c r="G27" s="7"/>
      <c r="H27" s="7"/>
      <c r="I27" s="7"/>
      <c r="J27" s="4"/>
    </row>
    <row r="28" spans="1:10" ht="25.2" thickTop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4.6">
      <c r="A29" s="317" t="s">
        <v>822</v>
      </c>
      <c r="B29" s="5"/>
      <c r="C29" s="327"/>
      <c r="D29" s="1"/>
      <c r="E29" s="1"/>
      <c r="F29" s="1"/>
      <c r="G29" s="1"/>
      <c r="H29" s="1"/>
      <c r="I29" s="1"/>
      <c r="J29" s="1"/>
    </row>
    <row r="30" spans="1:10" ht="24.6">
      <c r="A30" s="328" t="s">
        <v>836</v>
      </c>
      <c r="B30" s="1"/>
      <c r="C30" s="327"/>
      <c r="D30" s="1"/>
      <c r="E30" s="1"/>
      <c r="F30" s="1"/>
    </row>
    <row r="31" spans="1:10" ht="24.6">
      <c r="A31" s="328" t="s">
        <v>837</v>
      </c>
      <c r="B31" s="1"/>
      <c r="C31" s="327"/>
      <c r="D31" s="1"/>
      <c r="E31" s="1"/>
    </row>
    <row r="32" spans="1:10" ht="24.6">
      <c r="A32" s="17" t="s">
        <v>0</v>
      </c>
      <c r="B32" s="17" t="s">
        <v>677</v>
      </c>
      <c r="C32" s="329" t="s">
        <v>1</v>
      </c>
      <c r="D32" s="17" t="s">
        <v>831</v>
      </c>
      <c r="E32" s="1"/>
    </row>
    <row r="33" spans="1:10" ht="24.6">
      <c r="A33" s="17">
        <v>1</v>
      </c>
      <c r="B33" s="1" t="s">
        <v>838</v>
      </c>
      <c r="C33" s="327">
        <v>44105</v>
      </c>
      <c r="D33" s="1" t="s">
        <v>839</v>
      </c>
    </row>
    <row r="34" spans="1:10" ht="24.6">
      <c r="A34" s="17"/>
      <c r="B34" s="1"/>
      <c r="C34" s="327">
        <v>44471</v>
      </c>
      <c r="D34" s="1" t="s">
        <v>840</v>
      </c>
    </row>
    <row r="35" spans="1:10" ht="24.6">
      <c r="A35" s="17"/>
      <c r="B35" s="1"/>
      <c r="C35" s="327">
        <v>44837</v>
      </c>
      <c r="D35" s="1" t="s">
        <v>841</v>
      </c>
    </row>
    <row r="36" spans="1:10" ht="24.6">
      <c r="A36" s="17">
        <v>2</v>
      </c>
      <c r="B36" s="1" t="s">
        <v>842</v>
      </c>
      <c r="C36" s="327">
        <v>44136</v>
      </c>
      <c r="D36" s="1" t="s">
        <v>843</v>
      </c>
    </row>
    <row r="37" spans="1:10" ht="24.6">
      <c r="A37" s="17"/>
      <c r="B37" s="1"/>
      <c r="C37" s="327">
        <v>44867</v>
      </c>
      <c r="D37" s="1" t="s">
        <v>844</v>
      </c>
    </row>
    <row r="38" spans="1:10" ht="24.6">
      <c r="A38" s="328" t="s">
        <v>845</v>
      </c>
      <c r="B38" s="1"/>
      <c r="C38" s="327"/>
      <c r="D38" s="1"/>
    </row>
    <row r="39" spans="1:10" ht="24.6">
      <c r="A39" s="328"/>
      <c r="B39" s="1"/>
      <c r="C39" s="1"/>
      <c r="D39" s="1"/>
    </row>
    <row r="40" spans="1:10" ht="24.6">
      <c r="G40" s="719" t="s">
        <v>313</v>
      </c>
      <c r="H40" s="719"/>
      <c r="I40" s="719"/>
      <c r="J40" s="719"/>
    </row>
    <row r="41" spans="1:10" ht="24.6">
      <c r="G41" s="719" t="s">
        <v>314</v>
      </c>
      <c r="H41" s="719"/>
      <c r="I41" s="719"/>
      <c r="J41" s="719"/>
    </row>
    <row r="42" spans="1:10" ht="24.6">
      <c r="G42" s="719" t="s">
        <v>310</v>
      </c>
      <c r="H42" s="719"/>
      <c r="I42" s="719"/>
      <c r="J42" s="719"/>
    </row>
  </sheetData>
  <mergeCells count="14">
    <mergeCell ref="G41:J41"/>
    <mergeCell ref="G42:J42"/>
    <mergeCell ref="I1:J1"/>
    <mergeCell ref="A4:J4"/>
    <mergeCell ref="A2:J2"/>
    <mergeCell ref="A3:J3"/>
    <mergeCell ref="A5:J5"/>
    <mergeCell ref="G40:J40"/>
    <mergeCell ref="A7:A8"/>
    <mergeCell ref="B7:B8"/>
    <mergeCell ref="C7:C8"/>
    <mergeCell ref="D7:D8"/>
    <mergeCell ref="E7:E8"/>
    <mergeCell ref="A27:E27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8"/>
  <sheetViews>
    <sheetView zoomScale="95" zoomScaleNormal="95" zoomScaleSheetLayoutView="100" workbookViewId="0">
      <selection activeCell="L12" sqref="L12"/>
    </sheetView>
  </sheetViews>
  <sheetFormatPr defaultColWidth="9" defaultRowHeight="22.95" customHeight="1"/>
  <cols>
    <col min="1" max="1" width="5.109375" style="14" customWidth="1"/>
    <col min="2" max="2" width="6.77734375" style="1" customWidth="1"/>
    <col min="3" max="3" width="10.6640625" style="1" customWidth="1"/>
    <col min="4" max="4" width="17.44140625" style="1" customWidth="1"/>
    <col min="5" max="5" width="19.88671875" style="1" customWidth="1"/>
    <col min="6" max="6" width="12.44140625" style="1" customWidth="1"/>
    <col min="7" max="7" width="11.77734375" style="1" customWidth="1"/>
    <col min="8" max="8" width="16.109375" style="1" customWidth="1"/>
    <col min="9" max="11" width="11.6640625" style="1" customWidth="1"/>
    <col min="12" max="12" width="13.44140625" style="1" customWidth="1"/>
    <col min="13" max="16384" width="9" style="1"/>
  </cols>
  <sheetData>
    <row r="1" spans="1:12" ht="22.95" customHeight="1">
      <c r="L1" s="5" t="s">
        <v>364</v>
      </c>
    </row>
    <row r="2" spans="1:12" ht="22.95" customHeight="1">
      <c r="B2" s="717" t="s">
        <v>399</v>
      </c>
      <c r="C2" s="717"/>
      <c r="D2" s="717"/>
      <c r="E2" s="717"/>
      <c r="F2" s="717"/>
      <c r="G2" s="717"/>
      <c r="H2" s="717"/>
      <c r="I2" s="717"/>
      <c r="J2" s="717"/>
      <c r="K2" s="717"/>
      <c r="L2" s="717"/>
    </row>
    <row r="3" spans="1:12" ht="22.95" customHeight="1">
      <c r="B3" s="717" t="s">
        <v>814</v>
      </c>
      <c r="C3" s="717"/>
      <c r="D3" s="717"/>
      <c r="E3" s="717"/>
      <c r="F3" s="717"/>
      <c r="G3" s="717"/>
      <c r="H3" s="717"/>
      <c r="I3" s="717"/>
      <c r="J3" s="717"/>
      <c r="K3" s="717"/>
      <c r="L3" s="717"/>
    </row>
    <row r="4" spans="1:12" ht="22.95" customHeight="1">
      <c r="B4" s="717" t="s">
        <v>17</v>
      </c>
      <c r="C4" s="717"/>
      <c r="D4" s="717"/>
      <c r="E4" s="717"/>
      <c r="F4" s="717"/>
      <c r="G4" s="717"/>
      <c r="H4" s="717"/>
      <c r="I4" s="717"/>
      <c r="J4" s="717"/>
      <c r="K4" s="717"/>
      <c r="L4" s="717"/>
    </row>
    <row r="5" spans="1:12" ht="22.95" customHeight="1">
      <c r="B5" s="717" t="s">
        <v>1039</v>
      </c>
      <c r="C5" s="717"/>
      <c r="D5" s="717"/>
      <c r="E5" s="717"/>
      <c r="F5" s="717"/>
      <c r="G5" s="717"/>
      <c r="H5" s="717"/>
      <c r="I5" s="717"/>
      <c r="J5" s="717"/>
      <c r="K5" s="717"/>
      <c r="L5" s="717"/>
    </row>
    <row r="6" spans="1:12" ht="22.95" customHeight="1">
      <c r="D6" s="730"/>
      <c r="E6" s="730"/>
      <c r="F6" s="730"/>
      <c r="G6" s="730"/>
      <c r="H6" s="730"/>
      <c r="L6" s="37" t="s">
        <v>665</v>
      </c>
    </row>
    <row r="7" spans="1:12" s="5" customFormat="1" ht="22.95" customHeight="1">
      <c r="A7" s="737" t="s">
        <v>0</v>
      </c>
      <c r="B7" s="731" t="s">
        <v>4</v>
      </c>
      <c r="C7" s="732"/>
      <c r="D7" s="727" t="s">
        <v>6</v>
      </c>
      <c r="E7" s="727" t="s">
        <v>7</v>
      </c>
      <c r="F7" s="330" t="s">
        <v>9</v>
      </c>
      <c r="G7" s="330" t="s">
        <v>19</v>
      </c>
      <c r="H7" s="108" t="s">
        <v>10</v>
      </c>
      <c r="I7" s="733" t="s">
        <v>1060</v>
      </c>
      <c r="J7" s="734"/>
      <c r="K7" s="735"/>
      <c r="L7" s="108" t="s">
        <v>14</v>
      </c>
    </row>
    <row r="8" spans="1:12" s="5" customFormat="1" ht="22.95" customHeight="1">
      <c r="A8" s="738"/>
      <c r="B8" s="330" t="s">
        <v>5</v>
      </c>
      <c r="C8" s="330" t="s">
        <v>1</v>
      </c>
      <c r="D8" s="736"/>
      <c r="E8" s="736"/>
      <c r="F8" s="315" t="s">
        <v>8</v>
      </c>
      <c r="G8" s="315" t="s">
        <v>18</v>
      </c>
      <c r="H8" s="315" t="s">
        <v>1059</v>
      </c>
      <c r="I8" s="727" t="s">
        <v>1</v>
      </c>
      <c r="J8" s="715" t="s">
        <v>3</v>
      </c>
      <c r="K8" s="714"/>
      <c r="L8" s="331" t="s">
        <v>15</v>
      </c>
    </row>
    <row r="9" spans="1:12" s="5" customFormat="1" ht="22.95" customHeight="1">
      <c r="A9" s="739"/>
      <c r="B9" s="332"/>
      <c r="C9" s="332"/>
      <c r="D9" s="728"/>
      <c r="E9" s="728"/>
      <c r="F9" s="332"/>
      <c r="G9" s="332"/>
      <c r="H9" s="332"/>
      <c r="I9" s="728"/>
      <c r="J9" s="290" t="s">
        <v>12</v>
      </c>
      <c r="K9" s="289" t="s">
        <v>13</v>
      </c>
      <c r="L9" s="333"/>
    </row>
    <row r="10" spans="1:12" ht="22.95" customHeight="1">
      <c r="A10" s="1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2.95" customHeight="1">
      <c r="A11" s="1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2.95" customHeight="1">
      <c r="A12" s="1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22.95" customHeight="1">
      <c r="A13" s="1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2.95" customHeight="1">
      <c r="A14" s="1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22.95" customHeight="1">
      <c r="A15" s="1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2.95" customHeight="1">
      <c r="A16" s="1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2.95" customHeight="1">
      <c r="A17" s="1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2.95" customHeight="1">
      <c r="A18" s="1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2.95" customHeight="1">
      <c r="A19" s="1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2.95" customHeight="1">
      <c r="A20" s="1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s="5" customFormat="1" ht="22.95" customHeight="1" thickBot="1">
      <c r="A21" s="714" t="s">
        <v>16</v>
      </c>
      <c r="B21" s="729"/>
      <c r="C21" s="729"/>
      <c r="D21" s="729"/>
      <c r="E21" s="715"/>
      <c r="F21" s="255"/>
      <c r="G21" s="255"/>
      <c r="H21" s="334"/>
      <c r="I21" s="255"/>
      <c r="J21" s="255"/>
      <c r="K21" s="255"/>
      <c r="L21" s="255"/>
    </row>
    <row r="22" spans="1:12" ht="12.75" customHeight="1" thickTop="1">
      <c r="A22" s="17"/>
      <c r="B22" s="17"/>
      <c r="C22" s="17"/>
      <c r="D22" s="17"/>
      <c r="E22" s="17"/>
    </row>
    <row r="23" spans="1:12" ht="22.95" customHeight="1">
      <c r="A23" s="5" t="s">
        <v>822</v>
      </c>
      <c r="B23" s="17"/>
      <c r="C23" s="17"/>
      <c r="D23" s="17"/>
      <c r="E23" s="17"/>
    </row>
    <row r="24" spans="1:12" ht="22.95" customHeight="1">
      <c r="A24" s="17"/>
      <c r="B24" s="318" t="s">
        <v>836</v>
      </c>
      <c r="C24" s="17"/>
      <c r="D24" s="17"/>
      <c r="E24" s="17"/>
    </row>
    <row r="25" spans="1:12" ht="22.95" customHeight="1">
      <c r="B25" s="1" t="s">
        <v>847</v>
      </c>
      <c r="D25" s="17"/>
      <c r="E25" s="17"/>
    </row>
    <row r="26" spans="1:12" ht="22.95" customHeight="1">
      <c r="A26" s="17"/>
      <c r="B26" s="17"/>
      <c r="C26" s="17"/>
      <c r="D26" s="17"/>
      <c r="E26" s="17"/>
      <c r="I26" s="719" t="s">
        <v>313</v>
      </c>
      <c r="J26" s="719"/>
      <c r="K26" s="719"/>
      <c r="L26" s="719"/>
    </row>
    <row r="27" spans="1:12" ht="22.95" customHeight="1">
      <c r="I27" s="719" t="s">
        <v>314</v>
      </c>
      <c r="J27" s="719"/>
      <c r="K27" s="719"/>
      <c r="L27" s="719"/>
    </row>
    <row r="28" spans="1:12" ht="22.95" customHeight="1">
      <c r="I28" s="719" t="s">
        <v>310</v>
      </c>
      <c r="J28" s="719"/>
      <c r="K28" s="719"/>
      <c r="L28" s="719"/>
    </row>
  </sheetData>
  <mergeCells count="16">
    <mergeCell ref="I26:L26"/>
    <mergeCell ref="I27:L27"/>
    <mergeCell ref="I28:L28"/>
    <mergeCell ref="B2:L2"/>
    <mergeCell ref="B3:L3"/>
    <mergeCell ref="B4:L4"/>
    <mergeCell ref="B5:L5"/>
    <mergeCell ref="D6:H6"/>
    <mergeCell ref="B7:C7"/>
    <mergeCell ref="J8:K8"/>
    <mergeCell ref="I8:I9"/>
    <mergeCell ref="I7:K7"/>
    <mergeCell ref="A21:E21"/>
    <mergeCell ref="E7:E9"/>
    <mergeCell ref="D7:D9"/>
    <mergeCell ref="A7:A9"/>
  </mergeCells>
  <printOptions horizontalCentered="1"/>
  <pageMargins left="0.70866141732283472" right="0.31496062992125984" top="0.74803149606299213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19</vt:i4>
      </vt:variant>
    </vt:vector>
  </HeadingPairs>
  <TitlesOfParts>
    <vt:vector size="56" baseType="lpstr">
      <vt:lpstr>สรุปรายละเอียดที่ต้องจัดส่ง</vt:lpstr>
      <vt:lpstr>แบบฟอร์มที่ 1</vt:lpstr>
      <vt:lpstr>แบบฟอร์มที่ 2</vt:lpstr>
      <vt:lpstr>แบบฟอร์มที่ 3</vt:lpstr>
      <vt:lpstr>แบบฟอร์มที่ 4</vt:lpstr>
      <vt:lpstr>แบบฟอร์มที่ 5</vt:lpstr>
      <vt:lpstr>แบบฟอร์มที่ 6</vt:lpstr>
      <vt:lpstr>แบบฟอร์มที่ 7</vt:lpstr>
      <vt:lpstr>แบบฟอร์มที่ 8</vt:lpstr>
      <vt:lpstr>แบบฟอร์มที่ 9</vt:lpstr>
      <vt:lpstr>แบบฟอร์มที่ 9-1</vt:lpstr>
      <vt:lpstr>แบบฟอร์มที่ 10</vt:lpstr>
      <vt:lpstr>ตัวอย่าง แบบฟอร์มที่ 11</vt:lpstr>
      <vt:lpstr>แบบฟอร์มที่ 11-1</vt:lpstr>
      <vt:lpstr>แบบฟอร์มที่ 11-2</vt:lpstr>
      <vt:lpstr>แบบฟอร์มที่ 11-3</vt:lpstr>
      <vt:lpstr>แบบฟอร์มที่ 11-4</vt:lpstr>
      <vt:lpstr>แบบฟอร์มที่ 12</vt:lpstr>
      <vt:lpstr>แบบฟอร์มที่ 13</vt:lpstr>
      <vt:lpstr>แบบฟอร์มที่ 14</vt:lpstr>
      <vt:lpstr>แบบฟอร์มที่ 15</vt:lpstr>
      <vt:lpstr>แบบฟอร์มที่ 16</vt:lpstr>
      <vt:lpstr>แบบฟอร์มที่ 17</vt:lpstr>
      <vt:lpstr>แบบฟอร์มที่ 18</vt:lpstr>
      <vt:lpstr>แบบฟอร์มที่ 19</vt:lpstr>
      <vt:lpstr>แบบฟอร์มที่ 19-1</vt:lpstr>
      <vt:lpstr>แบบฟอร์มที่ 19-2</vt:lpstr>
      <vt:lpstr>แบบฟอร์มที่ 20</vt:lpstr>
      <vt:lpstr>ตัวอย่าง แบบฟอร์มที่ 20</vt:lpstr>
      <vt:lpstr>แบบฟอร์มที่ 21</vt:lpstr>
      <vt:lpstr>แบบฟอร์ม 22</vt:lpstr>
      <vt:lpstr>แบบฟอร์มที่ 23-1</vt:lpstr>
      <vt:lpstr>แบบฟอร์มที่ 23-2</vt:lpstr>
      <vt:lpstr>แบบฟอร์มที่ 23-3</vt:lpstr>
      <vt:lpstr>แบบฟอร์มที่ 23-4</vt:lpstr>
      <vt:lpstr>แบบฟอร์มที่ 24</vt:lpstr>
      <vt:lpstr>Sheet1</vt:lpstr>
      <vt:lpstr>'แบบฟอร์มที่ 1'!Print_Area</vt:lpstr>
      <vt:lpstr>'แบบฟอร์มที่ 11-1'!Print_Area</vt:lpstr>
      <vt:lpstr>'แบบฟอร์มที่ 11-2'!Print_Area</vt:lpstr>
      <vt:lpstr>'แบบฟอร์มที่ 11-3'!Print_Area</vt:lpstr>
      <vt:lpstr>'แบบฟอร์มที่ 11-4'!Print_Area</vt:lpstr>
      <vt:lpstr>'แบบฟอร์มที่ 14'!Print_Area</vt:lpstr>
      <vt:lpstr>'แบบฟอร์มที่ 19-1'!Print_Area</vt:lpstr>
      <vt:lpstr>'แบบฟอร์มที่ 2'!Print_Area</vt:lpstr>
      <vt:lpstr>'แบบฟอร์มที่ 23-1'!Print_Area</vt:lpstr>
      <vt:lpstr>'แบบฟอร์มที่ 23-3'!Print_Area</vt:lpstr>
      <vt:lpstr>'แบบฟอร์มที่ 3'!Print_Area</vt:lpstr>
      <vt:lpstr>'แบบฟอร์มที่ 5'!Print_Area</vt:lpstr>
      <vt:lpstr>'แบบฟอร์มที่ 8'!Print_Area</vt:lpstr>
      <vt:lpstr>'แบบฟอร์มที่ 9'!Print_Area</vt:lpstr>
      <vt:lpstr>'แบบฟอร์มที่ 9-1'!Print_Area</vt:lpstr>
      <vt:lpstr>'ตัวอย่าง แบบฟอร์มที่ 11'!Print_Area</vt:lpstr>
      <vt:lpstr>'แบบฟอร์มที่ 1'!Print_Titles</vt:lpstr>
      <vt:lpstr>'แบบฟอร์มที่ 12'!Print_Titles</vt:lpstr>
      <vt:lpstr>สรุปรายละเอียดที่ต้องจัดส่ง!Print_Titles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ฉัตรรัตน์ ต้นภูบาล</cp:lastModifiedBy>
  <cp:lastPrinted>2024-09-25T08:40:36Z</cp:lastPrinted>
  <dcterms:created xsi:type="dcterms:W3CDTF">2020-03-17T03:08:09Z</dcterms:created>
  <dcterms:modified xsi:type="dcterms:W3CDTF">2024-10-01T07:09:05Z</dcterms:modified>
</cp:coreProperties>
</file>